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明细表 " sheetId="8" r:id="rId1"/>
  </sheets>
  <definedNames>
    <definedName name="_xlnm._FilterDatabase" localSheetId="0" hidden="1">'明细表 '!$A$3:$XDX$403</definedName>
    <definedName name="_xlnm.Print_Titles" localSheetId="0">'明细表 '!$1:$3</definedName>
  </definedNames>
  <calcPr calcId="144525"/>
</workbook>
</file>

<file path=xl/sharedStrings.xml><?xml version="1.0" encoding="utf-8"?>
<sst xmlns="http://schemas.openxmlformats.org/spreadsheetml/2006/main" count="801">
  <si>
    <t>于都县村级光伏扶贫电站2023年7月发电收益资金拨付明细表</t>
  </si>
  <si>
    <t>填报单位（盖章）:于都县盛阳新能源有限公司                                                                                           填报日期：2023年8月14日</t>
  </si>
  <si>
    <t>序号</t>
  </si>
  <si>
    <t>乡镇</t>
  </si>
  <si>
    <t>村级电站名称</t>
  </si>
  <si>
    <t>发电户号</t>
  </si>
  <si>
    <t>项目规模（千瓦）</t>
  </si>
  <si>
    <t>7月发电量
（千瓦时）</t>
  </si>
  <si>
    <t>7月上网电费（元）</t>
  </si>
  <si>
    <t>税额（元）</t>
  </si>
  <si>
    <t>2023年7月省补（元）</t>
  </si>
  <si>
    <t>合计应下拨金额（元）</t>
  </si>
  <si>
    <t>运维费0.039元/度</t>
  </si>
  <si>
    <t>盛阳公司2.5%</t>
  </si>
  <si>
    <t>光伏办1.5%</t>
  </si>
  <si>
    <t>电站资产
保险费2%</t>
  </si>
  <si>
    <t>实际下拨（元）</t>
  </si>
  <si>
    <t>备注</t>
  </si>
  <si>
    <t>车溪乡</t>
  </si>
  <si>
    <t>安塘村</t>
  </si>
  <si>
    <t>0375423233</t>
  </si>
  <si>
    <t>坳背村</t>
  </si>
  <si>
    <t>0375371268</t>
  </si>
  <si>
    <t>坝脑村</t>
  </si>
  <si>
    <t>0375807219</t>
  </si>
  <si>
    <t>潮溪村</t>
  </si>
  <si>
    <t>0375797332</t>
  </si>
  <si>
    <t>车胜村</t>
  </si>
  <si>
    <t>0381173746</t>
  </si>
  <si>
    <t>0381174361</t>
  </si>
  <si>
    <t>丰产村</t>
  </si>
  <si>
    <t>0375437382</t>
  </si>
  <si>
    <t>河边村</t>
  </si>
  <si>
    <t>0375466021</t>
  </si>
  <si>
    <t>罗坑村</t>
  </si>
  <si>
    <t>0375447846</t>
  </si>
  <si>
    <t>桃坑村</t>
  </si>
  <si>
    <t>0375795990</t>
  </si>
  <si>
    <t>同辉村</t>
  </si>
  <si>
    <t>0375464142</t>
  </si>
  <si>
    <t>五丰村</t>
  </si>
  <si>
    <t>0375801396</t>
  </si>
  <si>
    <t>小汾村</t>
  </si>
  <si>
    <t>0376271921</t>
  </si>
  <si>
    <t>优胜村</t>
  </si>
  <si>
    <t>0375420654</t>
  </si>
  <si>
    <t>朱坑村</t>
  </si>
  <si>
    <t>0375804946</t>
  </si>
  <si>
    <t>车溪乡 汇总</t>
  </si>
  <si>
    <t>段屋乡</t>
  </si>
  <si>
    <t>杜田村</t>
  </si>
  <si>
    <t>0374882194</t>
  </si>
  <si>
    <t>段屋村</t>
  </si>
  <si>
    <t>0376295299</t>
  </si>
  <si>
    <t>枫树村</t>
  </si>
  <si>
    <t>0375106361</t>
  </si>
  <si>
    <t>寒信村</t>
  </si>
  <si>
    <t>0376277714</t>
  </si>
  <si>
    <t>康梁村</t>
  </si>
  <si>
    <t>0376275138</t>
  </si>
  <si>
    <t>上塘村</t>
  </si>
  <si>
    <t>0386858716</t>
  </si>
  <si>
    <t>胜利村</t>
  </si>
  <si>
    <t>0375057148</t>
  </si>
  <si>
    <t>围上村</t>
  </si>
  <si>
    <t>0376301754</t>
  </si>
  <si>
    <t>严岗村</t>
  </si>
  <si>
    <t>0374904498</t>
  </si>
  <si>
    <t>段屋乡 汇总</t>
  </si>
  <si>
    <t>葛坳乡</t>
  </si>
  <si>
    <t>陈田村</t>
  </si>
  <si>
    <t>0375602306</t>
  </si>
  <si>
    <t>澄江村</t>
  </si>
  <si>
    <t>0375601967</t>
  </si>
  <si>
    <t>大田村</t>
  </si>
  <si>
    <t>0375527586</t>
  </si>
  <si>
    <t>东村村</t>
  </si>
  <si>
    <t>0375520442</t>
  </si>
  <si>
    <t>老屋村</t>
  </si>
  <si>
    <t>0375522930</t>
  </si>
  <si>
    <t>葛坳村</t>
  </si>
  <si>
    <t>0415989453</t>
  </si>
  <si>
    <t>黄屋乾村</t>
  </si>
  <si>
    <t>0375616282</t>
  </si>
  <si>
    <t>龙井村</t>
  </si>
  <si>
    <t>0375627651</t>
  </si>
  <si>
    <t>龙头村</t>
  </si>
  <si>
    <t>0375603006</t>
  </si>
  <si>
    <t>牛颈村</t>
  </si>
  <si>
    <t>0375520947</t>
  </si>
  <si>
    <t>曲洋村</t>
  </si>
  <si>
    <t>0375627749</t>
  </si>
  <si>
    <t>三溪村</t>
  </si>
  <si>
    <t>0375627387</t>
  </si>
  <si>
    <t>上脑村</t>
  </si>
  <si>
    <t>0375514906</t>
  </si>
  <si>
    <t>蛇颈村</t>
  </si>
  <si>
    <t>0375527935</t>
  </si>
  <si>
    <t>塘泥村</t>
  </si>
  <si>
    <t>0375519796</t>
  </si>
  <si>
    <t>桐溪村</t>
  </si>
  <si>
    <t>0379853418</t>
  </si>
  <si>
    <t>小源村</t>
  </si>
  <si>
    <t>0375627606</t>
  </si>
  <si>
    <t>小洲村</t>
  </si>
  <si>
    <t>0384791091</t>
  </si>
  <si>
    <t>小庄村</t>
  </si>
  <si>
    <t>0375603820</t>
  </si>
  <si>
    <t>杨梅头村</t>
  </si>
  <si>
    <t>0375516973</t>
  </si>
  <si>
    <t>窑背村</t>
  </si>
  <si>
    <t>0375603572</t>
  </si>
  <si>
    <t>下罗村</t>
  </si>
  <si>
    <t>0375524356</t>
  </si>
  <si>
    <t>曾子村</t>
  </si>
  <si>
    <t>0375517787</t>
  </si>
  <si>
    <t>葛坳乡 汇总</t>
  </si>
  <si>
    <t>贡江镇</t>
  </si>
  <si>
    <t>白口村</t>
  </si>
  <si>
    <t>0375158173</t>
  </si>
  <si>
    <t>仓前村</t>
  </si>
  <si>
    <t>0375074037</t>
  </si>
  <si>
    <t>长岭村</t>
  </si>
  <si>
    <t>0375160141</t>
  </si>
  <si>
    <t>长征村</t>
  </si>
  <si>
    <t>0386084755</t>
  </si>
  <si>
    <t>东溪村</t>
  </si>
  <si>
    <t>0375159613</t>
  </si>
  <si>
    <t>古田村</t>
  </si>
  <si>
    <t>0385427371</t>
  </si>
  <si>
    <t>红峰村</t>
  </si>
  <si>
    <t>0403355804</t>
  </si>
  <si>
    <t>红旗村</t>
  </si>
  <si>
    <t>0375069565</t>
  </si>
  <si>
    <t>金桥村</t>
  </si>
  <si>
    <t>0375158825</t>
  </si>
  <si>
    <t>迳坑村</t>
  </si>
  <si>
    <t>0375158724</t>
  </si>
  <si>
    <t>里泗村</t>
  </si>
  <si>
    <t>0375158564</t>
  </si>
  <si>
    <t>芦山村</t>
  </si>
  <si>
    <t>0403352977</t>
  </si>
  <si>
    <t>罗坪村</t>
  </si>
  <si>
    <t>0376301770</t>
  </si>
  <si>
    <t>密坑村</t>
  </si>
  <si>
    <t>0403357129</t>
  </si>
  <si>
    <t>农业村</t>
  </si>
  <si>
    <t>0379748174</t>
  </si>
  <si>
    <t>上欧村</t>
  </si>
  <si>
    <t>0403352906</t>
  </si>
  <si>
    <t>上窑村</t>
  </si>
  <si>
    <t>0375117785</t>
  </si>
  <si>
    <t>蔬菜场村</t>
  </si>
  <si>
    <t>0404425818</t>
  </si>
  <si>
    <t>渔民村</t>
  </si>
  <si>
    <t>0385539935</t>
  </si>
  <si>
    <t>水南村</t>
  </si>
  <si>
    <t>0403357073</t>
  </si>
  <si>
    <t>新地村</t>
  </si>
  <si>
    <t>0376297149</t>
  </si>
  <si>
    <t>窑塘村</t>
  </si>
  <si>
    <t>0376306238</t>
  </si>
  <si>
    <t>永红村</t>
  </si>
  <si>
    <t>0375159873</t>
  </si>
  <si>
    <t>楂林村</t>
  </si>
  <si>
    <t>0375159714</t>
  </si>
  <si>
    <t>0411984340</t>
  </si>
  <si>
    <t>0424096636</t>
  </si>
  <si>
    <t>黄金村</t>
  </si>
  <si>
    <t>0375466324</t>
  </si>
  <si>
    <t>河田村</t>
  </si>
  <si>
    <t>0385085656</t>
  </si>
  <si>
    <t>贡江镇 汇总</t>
  </si>
  <si>
    <t>禾丰镇</t>
  </si>
  <si>
    <t>隘下村</t>
  </si>
  <si>
    <t>0375378650</t>
  </si>
  <si>
    <t>陂角村</t>
  </si>
  <si>
    <t>0375482311</t>
  </si>
  <si>
    <t>大龙村</t>
  </si>
  <si>
    <t>0375482379</t>
  </si>
  <si>
    <t>大塆村</t>
  </si>
  <si>
    <t>0375482294</t>
  </si>
  <si>
    <t>大字村</t>
  </si>
  <si>
    <t>0375482409</t>
  </si>
  <si>
    <t>东光村</t>
  </si>
  <si>
    <t>0375374687</t>
  </si>
  <si>
    <t>禾丰村</t>
  </si>
  <si>
    <t>0375371082</t>
  </si>
  <si>
    <t>珠塘村</t>
  </si>
  <si>
    <t>0375482382</t>
  </si>
  <si>
    <t>华堂村</t>
  </si>
  <si>
    <t>0375482340</t>
  </si>
  <si>
    <t>黄塅村</t>
  </si>
  <si>
    <t>0375345818</t>
  </si>
  <si>
    <t>黄泥村</t>
  </si>
  <si>
    <t>0375484346</t>
  </si>
  <si>
    <t>黄田村</t>
  </si>
  <si>
    <t>0375772638</t>
  </si>
  <si>
    <t>金盆村</t>
  </si>
  <si>
    <t>0375482353</t>
  </si>
  <si>
    <t>库心村</t>
  </si>
  <si>
    <t>0375566734</t>
  </si>
  <si>
    <t>麻芫村</t>
  </si>
  <si>
    <t>0375482337</t>
  </si>
  <si>
    <t>坪山村</t>
  </si>
  <si>
    <t>0375339574</t>
  </si>
  <si>
    <t>石迳村</t>
  </si>
  <si>
    <t>0375562918</t>
  </si>
  <si>
    <t>亭子村</t>
  </si>
  <si>
    <t>0383756150</t>
  </si>
  <si>
    <t>尧口村</t>
  </si>
  <si>
    <t>0373636279</t>
  </si>
  <si>
    <t>园岭村</t>
  </si>
  <si>
    <t>0375484287</t>
  </si>
  <si>
    <t>营前村</t>
  </si>
  <si>
    <t>0375379695</t>
  </si>
  <si>
    <t>中坊村</t>
  </si>
  <si>
    <t>0375363348</t>
  </si>
  <si>
    <t>禾丰镇 汇总</t>
  </si>
  <si>
    <t>黄麟乡</t>
  </si>
  <si>
    <t>大岭村</t>
  </si>
  <si>
    <t>0375160314</t>
  </si>
  <si>
    <t>公馆村</t>
  </si>
  <si>
    <t>0375160268</t>
  </si>
  <si>
    <t>湖山村</t>
  </si>
  <si>
    <t>0375125100</t>
  </si>
  <si>
    <t>0380775693</t>
  </si>
  <si>
    <t>黄龙村</t>
  </si>
  <si>
    <t>0375094273</t>
  </si>
  <si>
    <t>井塘村</t>
  </si>
  <si>
    <t>0375126435</t>
  </si>
  <si>
    <t>0382206452</t>
  </si>
  <si>
    <t>迳尾村</t>
  </si>
  <si>
    <t>0375134342</t>
  </si>
  <si>
    <t>岭下村</t>
  </si>
  <si>
    <t>0375160284</t>
  </si>
  <si>
    <t>流坑村</t>
  </si>
  <si>
    <t>0375133860</t>
  </si>
  <si>
    <t>罗西村</t>
  </si>
  <si>
    <t>0375134661</t>
  </si>
  <si>
    <t>桃溪村</t>
  </si>
  <si>
    <t>0375160398</t>
  </si>
  <si>
    <t>前塘村</t>
  </si>
  <si>
    <t>0375160372</t>
  </si>
  <si>
    <t>上关村</t>
  </si>
  <si>
    <t>0381302188</t>
  </si>
  <si>
    <t>太南村</t>
  </si>
  <si>
    <t>0375134629</t>
  </si>
  <si>
    <t>下堡村</t>
  </si>
  <si>
    <t>0375160356</t>
  </si>
  <si>
    <t>下关村</t>
  </si>
  <si>
    <t>0375113741</t>
  </si>
  <si>
    <t>盐潭村</t>
  </si>
  <si>
    <t>0381305871</t>
  </si>
  <si>
    <t>杨屋村</t>
  </si>
  <si>
    <t>0375134599</t>
  </si>
  <si>
    <t>于阳村</t>
  </si>
  <si>
    <t>0382203408</t>
  </si>
  <si>
    <t>远坑村</t>
  </si>
  <si>
    <t>0375160330</t>
  </si>
  <si>
    <t>朱田村</t>
  </si>
  <si>
    <t>0375134339</t>
  </si>
  <si>
    <t>黄麟乡 汇总</t>
  </si>
  <si>
    <t>靖石乡</t>
  </si>
  <si>
    <t>长赖村</t>
  </si>
  <si>
    <t>0375591761</t>
  </si>
  <si>
    <t>黄沙村</t>
  </si>
  <si>
    <t>0375587638</t>
  </si>
  <si>
    <t>靖东村</t>
  </si>
  <si>
    <t>0375532582</t>
  </si>
  <si>
    <t>靖石村</t>
  </si>
  <si>
    <t>0375107188</t>
  </si>
  <si>
    <t>靖樟村</t>
  </si>
  <si>
    <t>0372123114</t>
  </si>
  <si>
    <t>良纯村</t>
  </si>
  <si>
    <t>0402120997</t>
  </si>
  <si>
    <t>任头村</t>
  </si>
  <si>
    <t>0402085823</t>
  </si>
  <si>
    <t>田东村</t>
  </si>
  <si>
    <t>0372334837</t>
  </si>
  <si>
    <t>杨梅村</t>
  </si>
  <si>
    <t>0376222671</t>
  </si>
  <si>
    <t>渔翁村</t>
  </si>
  <si>
    <t>0383630391</t>
  </si>
  <si>
    <t>靖石乡 汇总</t>
  </si>
  <si>
    <t>宽田乡</t>
  </si>
  <si>
    <t>高陂村</t>
  </si>
  <si>
    <t>0379415636</t>
  </si>
  <si>
    <t>桂龙村</t>
  </si>
  <si>
    <t>0380030202</t>
  </si>
  <si>
    <t>0380031393</t>
  </si>
  <si>
    <t>红星村</t>
  </si>
  <si>
    <t>0375617445</t>
  </si>
  <si>
    <t>0380029934</t>
  </si>
  <si>
    <t>角坑村</t>
  </si>
  <si>
    <t>0375616833</t>
  </si>
  <si>
    <t>李屋村</t>
  </si>
  <si>
    <t>0379640151</t>
  </si>
  <si>
    <t>留田村</t>
  </si>
  <si>
    <t>0401498811</t>
  </si>
  <si>
    <t>龙泉村</t>
  </si>
  <si>
    <t>0375532755</t>
  </si>
  <si>
    <t>龙山村</t>
  </si>
  <si>
    <t>0379418257</t>
  </si>
  <si>
    <t>马头村</t>
  </si>
  <si>
    <t>0380023040</t>
  </si>
  <si>
    <t>宽田村</t>
  </si>
  <si>
    <t>0399439362</t>
  </si>
  <si>
    <t>山下村</t>
  </si>
  <si>
    <t>0375531895</t>
  </si>
  <si>
    <t>上堡畲族村</t>
  </si>
  <si>
    <t>0375530993</t>
  </si>
  <si>
    <t>石含村</t>
  </si>
  <si>
    <t>0375616093</t>
  </si>
  <si>
    <t>石马村</t>
  </si>
  <si>
    <t>0375611782</t>
  </si>
  <si>
    <t>桐树村</t>
  </si>
  <si>
    <t>0375615654</t>
  </si>
  <si>
    <t>0401736690</t>
  </si>
  <si>
    <t>仙马村</t>
  </si>
  <si>
    <t>0380478231</t>
  </si>
  <si>
    <t>杨公村</t>
  </si>
  <si>
    <t>0375612310</t>
  </si>
  <si>
    <t>寨面村</t>
  </si>
  <si>
    <t>0375614000</t>
  </si>
  <si>
    <t>嶂下村</t>
  </si>
  <si>
    <t>0379419902</t>
  </si>
  <si>
    <t>珠田村</t>
  </si>
  <si>
    <t>0379417788</t>
  </si>
  <si>
    <t>宽田乡 汇总</t>
  </si>
  <si>
    <t>利村乡</t>
  </si>
  <si>
    <t>茶坑村</t>
  </si>
  <si>
    <t>0375520790</t>
  </si>
  <si>
    <t>花坛村</t>
  </si>
  <si>
    <t>0380815528</t>
  </si>
  <si>
    <t>回垅村</t>
  </si>
  <si>
    <t>0375106794</t>
  </si>
  <si>
    <t>里仁村</t>
  </si>
  <si>
    <t>0375340581</t>
  </si>
  <si>
    <t>0375364035</t>
  </si>
  <si>
    <t>利村村</t>
  </si>
  <si>
    <t>0375137282</t>
  </si>
  <si>
    <t>0375139073</t>
  </si>
  <si>
    <t>连塘村</t>
  </si>
  <si>
    <t>0375237041</t>
  </si>
  <si>
    <t>洛村村</t>
  </si>
  <si>
    <t>0375136944</t>
  </si>
  <si>
    <t>三坊头村</t>
  </si>
  <si>
    <t>0375108992</t>
  </si>
  <si>
    <t>上垅村</t>
  </si>
  <si>
    <t>0375425499</t>
  </si>
  <si>
    <t>上坪村</t>
  </si>
  <si>
    <t>0403799495</t>
  </si>
  <si>
    <t>上坪村圩上组村委</t>
  </si>
  <si>
    <t>0388108480</t>
  </si>
  <si>
    <t>上下村</t>
  </si>
  <si>
    <t>0375476396</t>
  </si>
  <si>
    <t>0375454718</t>
  </si>
  <si>
    <t>狮石下村</t>
  </si>
  <si>
    <t>0402755472</t>
  </si>
  <si>
    <t>0375102138</t>
  </si>
  <si>
    <t>渭田村</t>
  </si>
  <si>
    <t>0381641380</t>
  </si>
  <si>
    <t>下垅村</t>
  </si>
  <si>
    <t>0375263547</t>
  </si>
  <si>
    <t>下渭村</t>
  </si>
  <si>
    <t>0403818615</t>
  </si>
  <si>
    <t>利村乡 汇总</t>
  </si>
  <si>
    <t>岭背镇</t>
  </si>
  <si>
    <t>布坑村</t>
  </si>
  <si>
    <t>0376210212</t>
  </si>
  <si>
    <t>长富村</t>
  </si>
  <si>
    <t>0375158131</t>
  </si>
  <si>
    <t>大塘村</t>
  </si>
  <si>
    <t>0376192952</t>
  </si>
  <si>
    <t>大窝村</t>
  </si>
  <si>
    <t>0375169281</t>
  </si>
  <si>
    <t>东坑村</t>
  </si>
  <si>
    <t>0376213598</t>
  </si>
  <si>
    <t>蛤蟆石村</t>
  </si>
  <si>
    <t>0375146349</t>
  </si>
  <si>
    <t>禾溪埠村</t>
  </si>
  <si>
    <t>0375172760</t>
  </si>
  <si>
    <t>禾溪村</t>
  </si>
  <si>
    <t>0375144880</t>
  </si>
  <si>
    <t>金溪村</t>
  </si>
  <si>
    <t>0375157053</t>
  </si>
  <si>
    <t>金星村</t>
  </si>
  <si>
    <t>0375158812</t>
  </si>
  <si>
    <t>兰龙村</t>
  </si>
  <si>
    <t>0383798453</t>
  </si>
  <si>
    <t>岭背村</t>
  </si>
  <si>
    <t>0375140471</t>
  </si>
  <si>
    <t>录田村</t>
  </si>
  <si>
    <t>0377970542</t>
  </si>
  <si>
    <t>山田村</t>
  </si>
  <si>
    <t>0375155800</t>
  </si>
  <si>
    <t>上营村</t>
  </si>
  <si>
    <t>0375158157</t>
  </si>
  <si>
    <t>谢屋村</t>
  </si>
  <si>
    <t>0375171972</t>
  </si>
  <si>
    <t>太阴山村</t>
  </si>
  <si>
    <t>0375171640</t>
  </si>
  <si>
    <t>塘内村</t>
  </si>
  <si>
    <t>0376208677</t>
  </si>
  <si>
    <t>塘外村</t>
  </si>
  <si>
    <t>0376205359</t>
  </si>
  <si>
    <t>下拔村</t>
  </si>
  <si>
    <t>0376210759</t>
  </si>
  <si>
    <t>小禾溪村</t>
  </si>
  <si>
    <t>0375482265</t>
  </si>
  <si>
    <t>小岭村</t>
  </si>
  <si>
    <t>0376208475</t>
  </si>
  <si>
    <t>水头村</t>
  </si>
  <si>
    <t>0375171321</t>
  </si>
  <si>
    <t>燕溪村</t>
  </si>
  <si>
    <t>0376205636</t>
  </si>
  <si>
    <t>阳田村</t>
  </si>
  <si>
    <t>0375159538</t>
  </si>
  <si>
    <t>元峰村</t>
  </si>
  <si>
    <t>0376213309</t>
  </si>
  <si>
    <t>岭背镇 汇总</t>
  </si>
  <si>
    <t>罗坳镇</t>
  </si>
  <si>
    <t>步前村</t>
  </si>
  <si>
    <t>0374957737</t>
  </si>
  <si>
    <t>大桥村</t>
  </si>
  <si>
    <t>0398190361</t>
  </si>
  <si>
    <t>河坪村</t>
  </si>
  <si>
    <t>0385968621</t>
  </si>
  <si>
    <t>黄坳村</t>
  </si>
  <si>
    <t>0385085265</t>
  </si>
  <si>
    <t>鲤鱼村</t>
  </si>
  <si>
    <t>0382177026</t>
  </si>
  <si>
    <t>罗坳村</t>
  </si>
  <si>
    <t>0375371239</t>
  </si>
  <si>
    <t>茅坪村</t>
  </si>
  <si>
    <t>0382230574</t>
  </si>
  <si>
    <t>孟口村</t>
  </si>
  <si>
    <t>0385169053</t>
  </si>
  <si>
    <t>0385085382</t>
  </si>
  <si>
    <t>全角村</t>
  </si>
  <si>
    <t>0375074109</t>
  </si>
  <si>
    <t>三门村</t>
  </si>
  <si>
    <t>0385084897</t>
  </si>
  <si>
    <t>水塅村</t>
  </si>
  <si>
    <t>0374964090</t>
  </si>
  <si>
    <t>塘头村</t>
  </si>
  <si>
    <t>0374872311</t>
  </si>
  <si>
    <t>下坪村</t>
  </si>
  <si>
    <t>0375776249</t>
  </si>
  <si>
    <t>岩背村</t>
  </si>
  <si>
    <t>0385886738</t>
  </si>
  <si>
    <t>0375372854</t>
  </si>
  <si>
    <t>跃州村</t>
  </si>
  <si>
    <t>0385085513</t>
  </si>
  <si>
    <t>正坑村</t>
  </si>
  <si>
    <t>0383375160</t>
  </si>
  <si>
    <t>峡山村</t>
  </si>
  <si>
    <t>0383425995</t>
  </si>
  <si>
    <t>罗坳镇 汇总</t>
  </si>
  <si>
    <t>罗江乡</t>
  </si>
  <si>
    <t>白田村</t>
  </si>
  <si>
    <t>0375435461</t>
  </si>
  <si>
    <t>高滩村</t>
  </si>
  <si>
    <t>0375620243</t>
  </si>
  <si>
    <t>筀竹村</t>
  </si>
  <si>
    <t>0380543483</t>
  </si>
  <si>
    <t>黄坑村</t>
  </si>
  <si>
    <t>0379850884</t>
  </si>
  <si>
    <t>联丰村</t>
  </si>
  <si>
    <t>0375622470</t>
  </si>
  <si>
    <t>罗江村</t>
  </si>
  <si>
    <t>0378764593</t>
  </si>
  <si>
    <t>前村村</t>
  </si>
  <si>
    <t>0375491090</t>
  </si>
  <si>
    <t>上溪村</t>
  </si>
  <si>
    <t>0375515084</t>
  </si>
  <si>
    <t>苏坑村</t>
  </si>
  <si>
    <t>0376082756</t>
  </si>
  <si>
    <t>0398870171</t>
  </si>
  <si>
    <t>太坪村</t>
  </si>
  <si>
    <t>0397983678</t>
  </si>
  <si>
    <t>西岗村</t>
  </si>
  <si>
    <t>0379849545</t>
  </si>
  <si>
    <t>下坝村</t>
  </si>
  <si>
    <t>0375688689</t>
  </si>
  <si>
    <t>小满村</t>
  </si>
  <si>
    <t>0380899212</t>
  </si>
  <si>
    <t>新屋村</t>
  </si>
  <si>
    <t>0375519826</t>
  </si>
  <si>
    <t>洋坑村</t>
  </si>
  <si>
    <t>0380782233</t>
  </si>
  <si>
    <t>罗江乡 汇总</t>
  </si>
  <si>
    <t>马安乡</t>
  </si>
  <si>
    <t>大螺村</t>
  </si>
  <si>
    <t>0375009136</t>
  </si>
  <si>
    <t>贡布村</t>
  </si>
  <si>
    <t>0374872252</t>
  </si>
  <si>
    <t>马安村</t>
  </si>
  <si>
    <t>0374813985</t>
  </si>
  <si>
    <t>上宝村</t>
  </si>
  <si>
    <t>0374986883</t>
  </si>
  <si>
    <t>头金村</t>
  </si>
  <si>
    <t>0374824790</t>
  </si>
  <si>
    <t>西汾村</t>
  </si>
  <si>
    <t>0375005932</t>
  </si>
  <si>
    <t>溪背村</t>
  </si>
  <si>
    <t>0374871464</t>
  </si>
  <si>
    <t>马安乡 汇总</t>
  </si>
  <si>
    <t>盘古山镇</t>
  </si>
  <si>
    <t>茶梓村</t>
  </si>
  <si>
    <t>0375485091</t>
  </si>
  <si>
    <t>长龙村</t>
  </si>
  <si>
    <t>0408539384</t>
  </si>
  <si>
    <t>塅仔村</t>
  </si>
  <si>
    <t>0375485365</t>
  </si>
  <si>
    <t>工农村</t>
  </si>
  <si>
    <t>0375484971</t>
  </si>
  <si>
    <t>和平村</t>
  </si>
  <si>
    <t>0375485222</t>
  </si>
  <si>
    <t>横城村</t>
  </si>
  <si>
    <t>0379324468</t>
  </si>
  <si>
    <t>下增村</t>
  </si>
  <si>
    <t>0375484939</t>
  </si>
  <si>
    <t>人和村</t>
  </si>
  <si>
    <t>0379186695</t>
  </si>
  <si>
    <t>仁风村</t>
  </si>
  <si>
    <t>0375485033</t>
  </si>
  <si>
    <t>山森村</t>
  </si>
  <si>
    <t>0379193235</t>
  </si>
  <si>
    <t>盘古山镇 汇总</t>
  </si>
  <si>
    <t>祁禄山镇</t>
  </si>
  <si>
    <t>永背村</t>
  </si>
  <si>
    <t>0376377876</t>
  </si>
  <si>
    <t>塅水村</t>
  </si>
  <si>
    <t>0376337986</t>
  </si>
  <si>
    <t>金沙村</t>
  </si>
  <si>
    <t>0376327611</t>
  </si>
  <si>
    <t>坑溪村</t>
  </si>
  <si>
    <t>0376302786</t>
  </si>
  <si>
    <t>邓屋村</t>
  </si>
  <si>
    <t>0376278283</t>
  </si>
  <si>
    <t>马岭村</t>
  </si>
  <si>
    <t>0376273350</t>
  </si>
  <si>
    <t>水坞村</t>
  </si>
  <si>
    <t>0376274643</t>
  </si>
  <si>
    <t>横龙村</t>
  </si>
  <si>
    <t>0376364153</t>
  </si>
  <si>
    <t>井前村</t>
  </si>
  <si>
    <t>0376365824</t>
  </si>
  <si>
    <t>上岭岗村</t>
  </si>
  <si>
    <t>0376370006</t>
  </si>
  <si>
    <t>畚岭村</t>
  </si>
  <si>
    <t>0403768428</t>
  </si>
  <si>
    <t>祁禄山镇 汇总</t>
  </si>
  <si>
    <t>桥头乡</t>
  </si>
  <si>
    <t>东山村</t>
  </si>
  <si>
    <t>0374764430</t>
  </si>
  <si>
    <t>固石村</t>
  </si>
  <si>
    <t>0374765866</t>
  </si>
  <si>
    <t>历迳村</t>
  </si>
  <si>
    <t>0374764153</t>
  </si>
  <si>
    <t>江背村</t>
  </si>
  <si>
    <t>0374779742</t>
  </si>
  <si>
    <t>桥头村</t>
  </si>
  <si>
    <t>0374768487</t>
  </si>
  <si>
    <t>水背村</t>
  </si>
  <si>
    <t>0374765651</t>
  </si>
  <si>
    <t>朱屋村</t>
  </si>
  <si>
    <t>0374767950</t>
  </si>
  <si>
    <t>桥头乡 汇总</t>
  </si>
  <si>
    <t>沙心乡</t>
  </si>
  <si>
    <t>东布村</t>
  </si>
  <si>
    <t>0379900172</t>
  </si>
  <si>
    <t>高屋村</t>
  </si>
  <si>
    <t>0379903155</t>
  </si>
  <si>
    <t>红光村</t>
  </si>
  <si>
    <t>0379907418</t>
  </si>
  <si>
    <t>沙塘村</t>
  </si>
  <si>
    <t>0379907623</t>
  </si>
  <si>
    <t>沙新村</t>
  </si>
  <si>
    <t>0379896466</t>
  </si>
  <si>
    <t>沙心乡 汇总</t>
  </si>
  <si>
    <t>铁山垄镇</t>
  </si>
  <si>
    <t>大布村</t>
  </si>
  <si>
    <t>0368408760</t>
  </si>
  <si>
    <t>大富脑村</t>
  </si>
  <si>
    <t>0368505025</t>
  </si>
  <si>
    <t>大庄村</t>
  </si>
  <si>
    <t>0368410334</t>
  </si>
  <si>
    <t>丰田村</t>
  </si>
  <si>
    <t>0368517181</t>
  </si>
  <si>
    <t>河迳村</t>
  </si>
  <si>
    <t>0368532700</t>
  </si>
  <si>
    <t>林丰村</t>
  </si>
  <si>
    <t>0368528749</t>
  </si>
  <si>
    <t>0390667669</t>
  </si>
  <si>
    <t>畔田村</t>
  </si>
  <si>
    <t>0368409486</t>
  </si>
  <si>
    <t>中坑村</t>
  </si>
  <si>
    <t>0368333853</t>
  </si>
  <si>
    <t>铁山垄镇 汇总</t>
  </si>
  <si>
    <t>仙下乡</t>
  </si>
  <si>
    <t>福星村</t>
  </si>
  <si>
    <t>0374432849</t>
  </si>
  <si>
    <t>富坑村</t>
  </si>
  <si>
    <t>0375244841</t>
  </si>
  <si>
    <t>高兴村</t>
  </si>
  <si>
    <t>0373883721</t>
  </si>
  <si>
    <t>观背村</t>
  </si>
  <si>
    <t>0374432807</t>
  </si>
  <si>
    <t>吉村村</t>
  </si>
  <si>
    <t>0375237038</t>
  </si>
  <si>
    <t>莲塘村</t>
  </si>
  <si>
    <t>0373881523</t>
  </si>
  <si>
    <t>龙溪村</t>
  </si>
  <si>
    <t>0373884069</t>
  </si>
  <si>
    <t>乱石村</t>
  </si>
  <si>
    <t>0373867138</t>
  </si>
  <si>
    <t>三贯村</t>
  </si>
  <si>
    <t>0373865741</t>
  </si>
  <si>
    <t>山塅村</t>
  </si>
  <si>
    <t>0379422322</t>
  </si>
  <si>
    <t>上方村</t>
  </si>
  <si>
    <t>0375238259</t>
  </si>
  <si>
    <t>石陂村</t>
  </si>
  <si>
    <t>0375499791</t>
  </si>
  <si>
    <t>石坑村</t>
  </si>
  <si>
    <t>0379422289</t>
  </si>
  <si>
    <t>潭石村</t>
  </si>
  <si>
    <t>0374432764</t>
  </si>
  <si>
    <t>西洋村</t>
  </si>
  <si>
    <t>0379421970</t>
  </si>
  <si>
    <t>仙下村</t>
  </si>
  <si>
    <t>0374432894</t>
  </si>
  <si>
    <t>洋田村</t>
  </si>
  <si>
    <t>0374432735</t>
  </si>
  <si>
    <t>邹坑村</t>
  </si>
  <si>
    <t>0379421879</t>
  </si>
  <si>
    <t>0447244568</t>
  </si>
  <si>
    <t>仙下乡 汇总</t>
  </si>
  <si>
    <t>小溪乡</t>
  </si>
  <si>
    <t>坳下村</t>
  </si>
  <si>
    <t>0376035330</t>
  </si>
  <si>
    <t>簸箕村</t>
  </si>
  <si>
    <t>0379696864</t>
  </si>
  <si>
    <t>长源村</t>
  </si>
  <si>
    <t>0376223355</t>
  </si>
  <si>
    <t>船坑村</t>
  </si>
  <si>
    <t>0376159467</t>
  </si>
  <si>
    <t>0379850738</t>
  </si>
  <si>
    <t>鹅婆村</t>
  </si>
  <si>
    <t>0379687547</t>
  </si>
  <si>
    <t>高石村</t>
  </si>
  <si>
    <t>0379688205</t>
  </si>
  <si>
    <t>0376223397</t>
  </si>
  <si>
    <t>流源村</t>
  </si>
  <si>
    <t>0379688351</t>
  </si>
  <si>
    <t>桃枝村</t>
  </si>
  <si>
    <t>0379686078</t>
  </si>
  <si>
    <t>藤桥村</t>
  </si>
  <si>
    <t>0379683398</t>
  </si>
  <si>
    <t>田心村</t>
  </si>
  <si>
    <t>0379700990</t>
  </si>
  <si>
    <t>小溪村</t>
  </si>
  <si>
    <t>0379693113</t>
  </si>
  <si>
    <t>左坑村</t>
  </si>
  <si>
    <t>0379666021</t>
  </si>
  <si>
    <t>小溪乡 汇总</t>
  </si>
  <si>
    <t>新陂乡</t>
  </si>
  <si>
    <t>高田村</t>
  </si>
  <si>
    <t>0375503306</t>
  </si>
  <si>
    <t>光明村</t>
  </si>
  <si>
    <t>0402512633</t>
  </si>
  <si>
    <t>觉村村</t>
  </si>
  <si>
    <t>0375485831</t>
  </si>
  <si>
    <t>庙背村</t>
  </si>
  <si>
    <t>0375523933</t>
  </si>
  <si>
    <t>群联村</t>
  </si>
  <si>
    <t>0375523858</t>
  </si>
  <si>
    <t>塘坑村</t>
  </si>
  <si>
    <t>0399467806</t>
  </si>
  <si>
    <t>新陂村</t>
  </si>
  <si>
    <t>0375505807</t>
  </si>
  <si>
    <t>板塘村</t>
  </si>
  <si>
    <t>0375515332</t>
  </si>
  <si>
    <t>移陂村</t>
  </si>
  <si>
    <t>0375514443</t>
  </si>
  <si>
    <t>义屋村</t>
  </si>
  <si>
    <t>0375484997</t>
  </si>
  <si>
    <t>中塅村</t>
  </si>
  <si>
    <t>0375492862</t>
  </si>
  <si>
    <t>新陂乡 汇总</t>
  </si>
  <si>
    <t>银坑镇</t>
  </si>
  <si>
    <t>汾坑村</t>
  </si>
  <si>
    <t>0379852981</t>
  </si>
  <si>
    <t>富竹村</t>
  </si>
  <si>
    <t>0379851281</t>
  </si>
  <si>
    <t>汉田村</t>
  </si>
  <si>
    <t>0379851148</t>
  </si>
  <si>
    <t>河背村</t>
  </si>
  <si>
    <t>0375495018</t>
  </si>
  <si>
    <t>井洲村</t>
  </si>
  <si>
    <t>0379853069</t>
  </si>
  <si>
    <t>冷水村</t>
  </si>
  <si>
    <t>0375527485</t>
  </si>
  <si>
    <t>里汾村</t>
  </si>
  <si>
    <t>0379852750</t>
  </si>
  <si>
    <t>梅屋村</t>
  </si>
  <si>
    <t>0383558248</t>
  </si>
  <si>
    <t>年丰村</t>
  </si>
  <si>
    <t>0381590217</t>
  </si>
  <si>
    <t>琵琶村</t>
  </si>
  <si>
    <t>0375436767</t>
  </si>
  <si>
    <t>平安村</t>
  </si>
  <si>
    <t>0375449187</t>
  </si>
  <si>
    <t>坪脑村</t>
  </si>
  <si>
    <t>0375476178</t>
  </si>
  <si>
    <t>上排村</t>
  </si>
  <si>
    <t>0379852691</t>
  </si>
  <si>
    <t>上谢村</t>
  </si>
  <si>
    <t>0383558020</t>
  </si>
  <si>
    <t>松山村</t>
  </si>
  <si>
    <t>0399304592</t>
  </si>
  <si>
    <t>0402143204</t>
  </si>
  <si>
    <t>香塘村</t>
  </si>
  <si>
    <t>0375479021</t>
  </si>
  <si>
    <t>谢坑村</t>
  </si>
  <si>
    <t>0375348282</t>
  </si>
  <si>
    <t>岩前村</t>
  </si>
  <si>
    <t>0375496910</t>
  </si>
  <si>
    <t>洋河村</t>
  </si>
  <si>
    <t>0375437513</t>
  </si>
  <si>
    <t>洋迳村</t>
  </si>
  <si>
    <t>0375489615</t>
  </si>
  <si>
    <t>窑前村</t>
  </si>
  <si>
    <t>0375365357</t>
  </si>
  <si>
    <t>银坑村</t>
  </si>
  <si>
    <t>0375486124</t>
  </si>
  <si>
    <t>营下村</t>
  </si>
  <si>
    <t>0375394416</t>
  </si>
  <si>
    <t>周庆村</t>
  </si>
  <si>
    <t>0379853128</t>
  </si>
  <si>
    <t>周新村</t>
  </si>
  <si>
    <t>0379853274</t>
  </si>
  <si>
    <t>银坑镇 汇总</t>
  </si>
  <si>
    <t>梓山镇</t>
  </si>
  <si>
    <t>潭头村</t>
  </si>
  <si>
    <t>0375510962</t>
  </si>
  <si>
    <t>长口村</t>
  </si>
  <si>
    <t>0375504572</t>
  </si>
  <si>
    <t>源枫村</t>
  </si>
  <si>
    <t>0375494161</t>
  </si>
  <si>
    <t>大陂村</t>
  </si>
  <si>
    <t>0402781705</t>
  </si>
  <si>
    <t>岗脑村</t>
  </si>
  <si>
    <t>0375507728</t>
  </si>
  <si>
    <t>合和村</t>
  </si>
  <si>
    <t>0375523395</t>
  </si>
  <si>
    <t>河坑村</t>
  </si>
  <si>
    <t>0375602146</t>
  </si>
  <si>
    <t>花桥村</t>
  </si>
  <si>
    <t>0375485062</t>
  </si>
  <si>
    <t>磊石村</t>
  </si>
  <si>
    <t>0375594483</t>
  </si>
  <si>
    <t>联星村</t>
  </si>
  <si>
    <t>0375596841</t>
  </si>
  <si>
    <t>龙口村</t>
  </si>
  <si>
    <t>0375606151</t>
  </si>
  <si>
    <t>排脑村</t>
  </si>
  <si>
    <t>0375591787</t>
  </si>
  <si>
    <t>山峰村</t>
  </si>
  <si>
    <t>0375532058</t>
  </si>
  <si>
    <t>山塘村</t>
  </si>
  <si>
    <t>0375587801</t>
  </si>
  <si>
    <t>上蕉村</t>
  </si>
  <si>
    <t>0375598124</t>
  </si>
  <si>
    <t>安和村</t>
  </si>
  <si>
    <t>0375512766</t>
  </si>
  <si>
    <t>塘贯村</t>
  </si>
  <si>
    <t>0375517442</t>
  </si>
  <si>
    <t>下潭村</t>
  </si>
  <si>
    <t>0375515071</t>
  </si>
  <si>
    <t>星明村</t>
  </si>
  <si>
    <t>0375520471</t>
  </si>
  <si>
    <t>永丰村</t>
  </si>
  <si>
    <t>0375584323</t>
  </si>
  <si>
    <t>张军村</t>
  </si>
  <si>
    <t>0375605839</t>
  </si>
  <si>
    <t>中心村</t>
  </si>
  <si>
    <t>0375533048</t>
  </si>
  <si>
    <t>梓山村</t>
  </si>
  <si>
    <t>0375530746</t>
  </si>
  <si>
    <t>红丰村</t>
  </si>
  <si>
    <t>0427647589</t>
  </si>
  <si>
    <t>0447235414</t>
  </si>
  <si>
    <t>梓山镇 汇总</t>
  </si>
  <si>
    <t>总计</t>
  </si>
  <si>
    <t>审核：</t>
  </si>
  <si>
    <t>复核：</t>
  </si>
  <si>
    <t>制表：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</si>
</sst>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@&quot;村&quot;&quot;级&quot;&quot;电&quot;&quot;站&quot;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178" formatCode="0.00_);[Red]\(0.00\)"/>
    <numFmt numFmtId="43" formatCode="_ * #,##0.00_ ;_ * \-#,##0.00_ ;_ * &quot;-&quot;??_ ;_ @_ "/>
  </numFmts>
  <fonts count="26"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P406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S15" sqref="S15"/>
    </sheetView>
  </sheetViews>
  <sheetFormatPr defaultColWidth="11.25" defaultRowHeight="14.25"/>
  <cols>
    <col min="1" max="1" width="4.375" style="1" customWidth="1"/>
    <col min="2" max="2" width="15" style="1" customWidth="1"/>
    <col min="3" max="3" width="17.125" style="1" customWidth="1"/>
    <col min="4" max="4" width="12.3" style="1" customWidth="1"/>
    <col min="5" max="5" width="8.125" style="1" customWidth="1"/>
    <col min="6" max="6" width="11.5" style="3" customWidth="1"/>
    <col min="7" max="7" width="10.475" style="4" customWidth="1"/>
    <col min="8" max="8" width="10.725" style="4" customWidth="1"/>
    <col min="9" max="9" width="10.6" style="4" customWidth="1"/>
    <col min="10" max="10" width="11.6" style="4" customWidth="1"/>
    <col min="11" max="11" width="9.7" style="4" customWidth="1"/>
    <col min="12" max="12" width="9.4" style="4" customWidth="1"/>
    <col min="13" max="13" width="9.6" style="4" customWidth="1"/>
    <col min="14" max="14" width="9.7" style="4" customWidth="1"/>
    <col min="15" max="15" width="11.7" style="5" customWidth="1"/>
    <col min="16" max="16" width="10.9" style="1" customWidth="1"/>
    <col min="17" max="16352" width="11.25" style="1" customWidth="1"/>
  </cols>
  <sheetData>
    <row r="1" s="1" customFormat="1" ht="22.5" spans="1:16">
      <c r="A1" s="6" t="s">
        <v>0</v>
      </c>
      <c r="B1" s="6"/>
      <c r="C1" s="6"/>
      <c r="D1" s="6"/>
      <c r="E1" s="6"/>
      <c r="F1" s="7"/>
      <c r="G1" s="8"/>
      <c r="H1" s="8"/>
      <c r="I1" s="8"/>
      <c r="J1" s="8"/>
      <c r="K1" s="8"/>
      <c r="L1" s="8"/>
      <c r="M1" s="8"/>
      <c r="N1" s="8"/>
      <c r="O1" s="22"/>
      <c r="P1" s="6"/>
    </row>
    <row r="2" s="1" customFormat="1" spans="1:16">
      <c r="A2" s="9" t="s">
        <v>1</v>
      </c>
      <c r="B2" s="9"/>
      <c r="C2" s="9"/>
      <c r="D2" s="9"/>
      <c r="E2" s="9"/>
      <c r="F2" s="10"/>
      <c r="G2" s="11"/>
      <c r="H2" s="11"/>
      <c r="I2" s="11"/>
      <c r="J2" s="11"/>
      <c r="K2" s="11"/>
      <c r="L2" s="11"/>
      <c r="M2" s="11"/>
      <c r="N2" s="11"/>
      <c r="O2" s="23"/>
      <c r="P2" s="9"/>
    </row>
    <row r="3" s="1" customFormat="1" ht="49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2" t="s">
        <v>13</v>
      </c>
      <c r="M3" s="12" t="s">
        <v>14</v>
      </c>
      <c r="N3" s="14" t="s">
        <v>15</v>
      </c>
      <c r="O3" s="24" t="s">
        <v>16</v>
      </c>
      <c r="P3" s="12" t="s">
        <v>17</v>
      </c>
    </row>
    <row r="4" s="1" customFormat="1" ht="13.5" outlineLevel="2" spans="1:16">
      <c r="A4" s="15">
        <v>1</v>
      </c>
      <c r="B4" s="15" t="s">
        <v>18</v>
      </c>
      <c r="C4" s="16" t="s">
        <v>19</v>
      </c>
      <c r="D4" s="15" t="s">
        <v>20</v>
      </c>
      <c r="E4" s="15">
        <v>30</v>
      </c>
      <c r="F4" s="17">
        <v>3822</v>
      </c>
      <c r="G4" s="18">
        <v>1583.45</v>
      </c>
      <c r="H4" s="18">
        <f t="shared" ref="H4:H18" si="0">(G4)/1.13*0.13</f>
        <v>182.166814159292</v>
      </c>
      <c r="I4" s="18">
        <v>764.4</v>
      </c>
      <c r="J4" s="18">
        <f t="shared" ref="J4:J18" si="1">(G4)-H4+(I4)</f>
        <v>2165.68318584071</v>
      </c>
      <c r="K4" s="18">
        <f t="shared" ref="K4:K18" si="2">(F4)*0.039</f>
        <v>149.058</v>
      </c>
      <c r="L4" s="18">
        <f t="shared" ref="L4:L18" si="3">J4*0.025</f>
        <v>54.1420796460177</v>
      </c>
      <c r="M4" s="18">
        <f t="shared" ref="M4:M18" si="4">J4*0.015</f>
        <v>32.4852477876106</v>
      </c>
      <c r="N4" s="18">
        <f t="shared" ref="N4:N18" si="5">J4*0.02</f>
        <v>43.3136637168142</v>
      </c>
      <c r="O4" s="25">
        <v>1886.68</v>
      </c>
      <c r="P4" s="15"/>
    </row>
    <row r="5" s="1" customFormat="1" ht="13.5" outlineLevel="2" spans="1:16">
      <c r="A5" s="15">
        <v>2</v>
      </c>
      <c r="B5" s="15" t="s">
        <v>18</v>
      </c>
      <c r="C5" s="16" t="s">
        <v>21</v>
      </c>
      <c r="D5" s="15" t="s">
        <v>22</v>
      </c>
      <c r="E5" s="15">
        <v>30</v>
      </c>
      <c r="F5" s="17">
        <v>3047</v>
      </c>
      <c r="G5" s="18">
        <v>1262.37</v>
      </c>
      <c r="H5" s="18">
        <f t="shared" si="0"/>
        <v>145.228407079646</v>
      </c>
      <c r="I5" s="18">
        <v>609.4</v>
      </c>
      <c r="J5" s="18">
        <f t="shared" si="1"/>
        <v>1726.54159292035</v>
      </c>
      <c r="K5" s="18">
        <f t="shared" si="2"/>
        <v>118.833</v>
      </c>
      <c r="L5" s="18">
        <f t="shared" si="3"/>
        <v>43.1635398230088</v>
      </c>
      <c r="M5" s="18">
        <f t="shared" si="4"/>
        <v>25.8981238938053</v>
      </c>
      <c r="N5" s="18">
        <f t="shared" si="5"/>
        <v>34.5308318584071</v>
      </c>
      <c r="O5" s="25">
        <v>1504.12</v>
      </c>
      <c r="P5" s="15"/>
    </row>
    <row r="6" s="1" customFormat="1" ht="13.5" outlineLevel="2" spans="1:16">
      <c r="A6" s="15">
        <v>3</v>
      </c>
      <c r="B6" s="15" t="s">
        <v>18</v>
      </c>
      <c r="C6" s="16" t="s">
        <v>23</v>
      </c>
      <c r="D6" s="15" t="s">
        <v>24</v>
      </c>
      <c r="E6" s="15">
        <v>30</v>
      </c>
      <c r="F6" s="17">
        <v>3729</v>
      </c>
      <c r="G6" s="18">
        <v>1544.92</v>
      </c>
      <c r="H6" s="18">
        <f t="shared" si="0"/>
        <v>177.734159292035</v>
      </c>
      <c r="I6" s="18">
        <v>745.8</v>
      </c>
      <c r="J6" s="18">
        <f t="shared" si="1"/>
        <v>2112.98584070796</v>
      </c>
      <c r="K6" s="18">
        <f t="shared" si="2"/>
        <v>145.431</v>
      </c>
      <c r="L6" s="18">
        <f t="shared" si="3"/>
        <v>52.8246460176991</v>
      </c>
      <c r="M6" s="18">
        <f t="shared" si="4"/>
        <v>31.6947876106195</v>
      </c>
      <c r="N6" s="18">
        <f t="shared" si="5"/>
        <v>42.2597168141593</v>
      </c>
      <c r="O6" s="25">
        <v>1840.78</v>
      </c>
      <c r="P6" s="15"/>
    </row>
    <row r="7" s="1" customFormat="1" ht="13.5" outlineLevel="2" spans="1:16">
      <c r="A7" s="15">
        <v>4</v>
      </c>
      <c r="B7" s="15" t="s">
        <v>18</v>
      </c>
      <c r="C7" s="16" t="s">
        <v>25</v>
      </c>
      <c r="D7" s="15" t="s">
        <v>26</v>
      </c>
      <c r="E7" s="15">
        <v>30</v>
      </c>
      <c r="F7" s="17">
        <v>3380</v>
      </c>
      <c r="G7" s="18">
        <v>1400.33</v>
      </c>
      <c r="H7" s="18">
        <f t="shared" si="0"/>
        <v>161.099911504425</v>
      </c>
      <c r="I7" s="18">
        <v>676</v>
      </c>
      <c r="J7" s="18">
        <f t="shared" si="1"/>
        <v>1915.23008849558</v>
      </c>
      <c r="K7" s="18">
        <f t="shared" si="2"/>
        <v>131.82</v>
      </c>
      <c r="L7" s="18">
        <f t="shared" si="3"/>
        <v>47.8807522123894</v>
      </c>
      <c r="M7" s="18">
        <f t="shared" si="4"/>
        <v>28.7284513274336</v>
      </c>
      <c r="N7" s="18">
        <f t="shared" si="5"/>
        <v>38.3046017699115</v>
      </c>
      <c r="O7" s="25">
        <v>1668.5</v>
      </c>
      <c r="P7" s="15"/>
    </row>
    <row r="8" s="1" customFormat="1" ht="13.5" outlineLevel="2" spans="1:16">
      <c r="A8" s="15">
        <v>5</v>
      </c>
      <c r="B8" s="15" t="s">
        <v>18</v>
      </c>
      <c r="C8" s="16" t="s">
        <v>27</v>
      </c>
      <c r="D8" s="15" t="s">
        <v>28</v>
      </c>
      <c r="E8" s="15">
        <v>15</v>
      </c>
      <c r="F8" s="17">
        <v>2294</v>
      </c>
      <c r="G8" s="18">
        <v>950.4</v>
      </c>
      <c r="H8" s="18">
        <f t="shared" si="0"/>
        <v>109.338053097345</v>
      </c>
      <c r="I8" s="18">
        <v>458.8</v>
      </c>
      <c r="J8" s="18">
        <f t="shared" si="1"/>
        <v>1299.86194690265</v>
      </c>
      <c r="K8" s="18">
        <f t="shared" si="2"/>
        <v>89.466</v>
      </c>
      <c r="L8" s="18">
        <f t="shared" si="3"/>
        <v>32.4965486725664</v>
      </c>
      <c r="M8" s="18">
        <f t="shared" si="4"/>
        <v>19.4979292035398</v>
      </c>
      <c r="N8" s="18">
        <f t="shared" si="5"/>
        <v>25.9972389380531</v>
      </c>
      <c r="O8" s="25">
        <v>1132.4</v>
      </c>
      <c r="P8" s="15"/>
    </row>
    <row r="9" s="1" customFormat="1" ht="13.5" outlineLevel="2" spans="1:16">
      <c r="A9" s="15">
        <v>6</v>
      </c>
      <c r="B9" s="15" t="s">
        <v>18</v>
      </c>
      <c r="C9" s="16" t="s">
        <v>27</v>
      </c>
      <c r="D9" s="15" t="s">
        <v>29</v>
      </c>
      <c r="E9" s="15">
        <v>15</v>
      </c>
      <c r="F9" s="17">
        <v>1216</v>
      </c>
      <c r="G9" s="18">
        <v>503.79</v>
      </c>
      <c r="H9" s="18">
        <f t="shared" si="0"/>
        <v>57.9581415929204</v>
      </c>
      <c r="I9" s="18">
        <v>243.2</v>
      </c>
      <c r="J9" s="18">
        <f t="shared" si="1"/>
        <v>689.03185840708</v>
      </c>
      <c r="K9" s="18">
        <f t="shared" si="2"/>
        <v>47.424</v>
      </c>
      <c r="L9" s="18">
        <f t="shared" si="3"/>
        <v>17.225796460177</v>
      </c>
      <c r="M9" s="18">
        <f t="shared" si="4"/>
        <v>10.3354778761062</v>
      </c>
      <c r="N9" s="18">
        <f t="shared" si="5"/>
        <v>13.7806371681416</v>
      </c>
      <c r="O9" s="25">
        <v>600.27</v>
      </c>
      <c r="P9" s="15"/>
    </row>
    <row r="10" s="1" customFormat="1" ht="13.5" outlineLevel="2" spans="1:16">
      <c r="A10" s="15">
        <v>7</v>
      </c>
      <c r="B10" s="15" t="s">
        <v>18</v>
      </c>
      <c r="C10" s="16" t="s">
        <v>30</v>
      </c>
      <c r="D10" s="28" t="s">
        <v>31</v>
      </c>
      <c r="E10" s="15">
        <v>30</v>
      </c>
      <c r="F10" s="17">
        <v>4044</v>
      </c>
      <c r="G10" s="18">
        <v>1675.43</v>
      </c>
      <c r="H10" s="18">
        <f t="shared" si="0"/>
        <v>192.748584070796</v>
      </c>
      <c r="I10" s="18">
        <v>808.8</v>
      </c>
      <c r="J10" s="18">
        <f t="shared" si="1"/>
        <v>2291.4814159292</v>
      </c>
      <c r="K10" s="18">
        <f t="shared" si="2"/>
        <v>157.716</v>
      </c>
      <c r="L10" s="18">
        <f t="shared" si="3"/>
        <v>57.2870353982301</v>
      </c>
      <c r="M10" s="18">
        <f t="shared" si="4"/>
        <v>34.3722212389381</v>
      </c>
      <c r="N10" s="18">
        <f t="shared" si="5"/>
        <v>45.8296283185841</v>
      </c>
      <c r="O10" s="25">
        <v>1996.28</v>
      </c>
      <c r="P10" s="15"/>
    </row>
    <row r="11" s="1" customFormat="1" ht="13.5" outlineLevel="2" spans="1:16">
      <c r="A11" s="15">
        <v>8</v>
      </c>
      <c r="B11" s="15" t="s">
        <v>18</v>
      </c>
      <c r="C11" s="16" t="s">
        <v>32</v>
      </c>
      <c r="D11" s="15" t="s">
        <v>33</v>
      </c>
      <c r="E11" s="15">
        <v>30</v>
      </c>
      <c r="F11" s="17">
        <v>3402</v>
      </c>
      <c r="G11" s="18">
        <v>1409.45</v>
      </c>
      <c r="H11" s="18">
        <f t="shared" si="0"/>
        <v>162.149115044248</v>
      </c>
      <c r="I11" s="18">
        <v>680.4</v>
      </c>
      <c r="J11" s="18">
        <f t="shared" si="1"/>
        <v>1927.70088495575</v>
      </c>
      <c r="K11" s="18">
        <f t="shared" si="2"/>
        <v>132.678</v>
      </c>
      <c r="L11" s="18">
        <f t="shared" si="3"/>
        <v>48.1925221238938</v>
      </c>
      <c r="M11" s="18">
        <f t="shared" si="4"/>
        <v>28.9155132743363</v>
      </c>
      <c r="N11" s="18">
        <f t="shared" si="5"/>
        <v>38.5540176991151</v>
      </c>
      <c r="O11" s="25">
        <v>1679.36</v>
      </c>
      <c r="P11" s="15"/>
    </row>
    <row r="12" s="1" customFormat="1" ht="13.5" outlineLevel="2" spans="1:16">
      <c r="A12" s="15">
        <v>9</v>
      </c>
      <c r="B12" s="15" t="s">
        <v>18</v>
      </c>
      <c r="C12" s="16" t="s">
        <v>34</v>
      </c>
      <c r="D12" s="15" t="s">
        <v>35</v>
      </c>
      <c r="E12" s="15">
        <v>30</v>
      </c>
      <c r="F12" s="17">
        <v>4010</v>
      </c>
      <c r="G12" s="18">
        <v>1661.34</v>
      </c>
      <c r="H12" s="18">
        <f t="shared" si="0"/>
        <v>191.127610619469</v>
      </c>
      <c r="I12" s="18">
        <v>802</v>
      </c>
      <c r="J12" s="18">
        <f t="shared" si="1"/>
        <v>2272.21238938053</v>
      </c>
      <c r="K12" s="18">
        <f t="shared" si="2"/>
        <v>156.39</v>
      </c>
      <c r="L12" s="18">
        <f t="shared" si="3"/>
        <v>56.8053097345133</v>
      </c>
      <c r="M12" s="18">
        <f t="shared" si="4"/>
        <v>34.083185840708</v>
      </c>
      <c r="N12" s="18">
        <f t="shared" si="5"/>
        <v>45.4442477876106</v>
      </c>
      <c r="O12" s="25">
        <v>1979.49</v>
      </c>
      <c r="P12" s="15"/>
    </row>
    <row r="13" s="1" customFormat="1" ht="13.5" outlineLevel="2" spans="1:16">
      <c r="A13" s="15">
        <v>10</v>
      </c>
      <c r="B13" s="15" t="s">
        <v>18</v>
      </c>
      <c r="C13" s="16" t="s">
        <v>36</v>
      </c>
      <c r="D13" s="15" t="s">
        <v>37</v>
      </c>
      <c r="E13" s="15">
        <v>30</v>
      </c>
      <c r="F13" s="17">
        <v>3912</v>
      </c>
      <c r="G13" s="18">
        <v>1620.74</v>
      </c>
      <c r="H13" s="18">
        <f t="shared" si="0"/>
        <v>186.456814159292</v>
      </c>
      <c r="I13" s="18">
        <v>782.4</v>
      </c>
      <c r="J13" s="18">
        <f t="shared" si="1"/>
        <v>2216.68318584071</v>
      </c>
      <c r="K13" s="18">
        <f t="shared" si="2"/>
        <v>152.568</v>
      </c>
      <c r="L13" s="18">
        <f t="shared" si="3"/>
        <v>55.4170796460177</v>
      </c>
      <c r="M13" s="18">
        <f t="shared" si="4"/>
        <v>33.2502477876106</v>
      </c>
      <c r="N13" s="18">
        <f t="shared" si="5"/>
        <v>44.3336637168142</v>
      </c>
      <c r="O13" s="25">
        <v>1931.11</v>
      </c>
      <c r="P13" s="15"/>
    </row>
    <row r="14" s="1" customFormat="1" ht="13.5" outlineLevel="2" spans="1:16">
      <c r="A14" s="15">
        <v>11</v>
      </c>
      <c r="B14" s="15" t="s">
        <v>18</v>
      </c>
      <c r="C14" s="16" t="s">
        <v>38</v>
      </c>
      <c r="D14" s="15" t="s">
        <v>39</v>
      </c>
      <c r="E14" s="15">
        <v>30</v>
      </c>
      <c r="F14" s="17">
        <v>3888</v>
      </c>
      <c r="G14" s="18">
        <v>1610.8</v>
      </c>
      <c r="H14" s="18">
        <f t="shared" si="0"/>
        <v>185.313274336283</v>
      </c>
      <c r="I14" s="18">
        <v>777.6</v>
      </c>
      <c r="J14" s="18">
        <f t="shared" si="1"/>
        <v>2203.08672566372</v>
      </c>
      <c r="K14" s="18">
        <f t="shared" si="2"/>
        <v>151.632</v>
      </c>
      <c r="L14" s="18">
        <f t="shared" si="3"/>
        <v>55.0771681415929</v>
      </c>
      <c r="M14" s="18">
        <f t="shared" si="4"/>
        <v>33.0463008849557</v>
      </c>
      <c r="N14" s="18">
        <f t="shared" si="5"/>
        <v>44.0617345132743</v>
      </c>
      <c r="O14" s="25">
        <v>1919.27</v>
      </c>
      <c r="P14" s="15"/>
    </row>
    <row r="15" s="1" customFormat="1" ht="13.5" outlineLevel="2" spans="1:16">
      <c r="A15" s="15">
        <v>12</v>
      </c>
      <c r="B15" s="15" t="s">
        <v>18</v>
      </c>
      <c r="C15" s="16" t="s">
        <v>40</v>
      </c>
      <c r="D15" s="15" t="s">
        <v>41</v>
      </c>
      <c r="E15" s="15">
        <v>30</v>
      </c>
      <c r="F15" s="17">
        <v>3918</v>
      </c>
      <c r="G15" s="18">
        <v>1623.23</v>
      </c>
      <c r="H15" s="18">
        <f t="shared" si="0"/>
        <v>186.743274336283</v>
      </c>
      <c r="I15" s="18">
        <v>783.6</v>
      </c>
      <c r="J15" s="18">
        <f t="shared" si="1"/>
        <v>2220.08672566372</v>
      </c>
      <c r="K15" s="18">
        <f t="shared" si="2"/>
        <v>152.802</v>
      </c>
      <c r="L15" s="18">
        <f t="shared" si="3"/>
        <v>55.5021681415929</v>
      </c>
      <c r="M15" s="18">
        <f t="shared" si="4"/>
        <v>33.3013008849558</v>
      </c>
      <c r="N15" s="18">
        <f t="shared" si="5"/>
        <v>44.4017345132743</v>
      </c>
      <c r="O15" s="25">
        <v>1934.08</v>
      </c>
      <c r="P15" s="15"/>
    </row>
    <row r="16" s="1" customFormat="1" ht="13.5" outlineLevel="2" spans="1:16">
      <c r="A16" s="15">
        <v>13</v>
      </c>
      <c r="B16" s="15" t="s">
        <v>18</v>
      </c>
      <c r="C16" s="16" t="s">
        <v>42</v>
      </c>
      <c r="D16" s="15" t="s">
        <v>43</v>
      </c>
      <c r="E16" s="15">
        <v>30</v>
      </c>
      <c r="F16" s="17">
        <v>3571</v>
      </c>
      <c r="G16" s="18">
        <v>1479.47</v>
      </c>
      <c r="H16" s="18">
        <f t="shared" si="0"/>
        <v>170.204513274336</v>
      </c>
      <c r="I16" s="18">
        <v>714.2</v>
      </c>
      <c r="J16" s="18">
        <f t="shared" si="1"/>
        <v>2023.46548672566</v>
      </c>
      <c r="K16" s="18">
        <f t="shared" si="2"/>
        <v>139.269</v>
      </c>
      <c r="L16" s="18">
        <f t="shared" si="3"/>
        <v>50.5866371681416</v>
      </c>
      <c r="M16" s="18">
        <f t="shared" si="4"/>
        <v>30.351982300885</v>
      </c>
      <c r="N16" s="18">
        <f t="shared" si="5"/>
        <v>40.4693097345133</v>
      </c>
      <c r="O16" s="25">
        <v>1762.79</v>
      </c>
      <c r="P16" s="15"/>
    </row>
    <row r="17" s="1" customFormat="1" ht="13.5" outlineLevel="2" spans="1:16">
      <c r="A17" s="15">
        <v>14</v>
      </c>
      <c r="B17" s="15" t="s">
        <v>18</v>
      </c>
      <c r="C17" s="16" t="s">
        <v>44</v>
      </c>
      <c r="D17" s="15" t="s">
        <v>45</v>
      </c>
      <c r="E17" s="15">
        <v>30</v>
      </c>
      <c r="F17" s="17">
        <v>3417</v>
      </c>
      <c r="G17" s="18">
        <v>1415.66</v>
      </c>
      <c r="H17" s="18">
        <f t="shared" si="0"/>
        <v>162.863539823009</v>
      </c>
      <c r="I17" s="18">
        <v>683.4</v>
      </c>
      <c r="J17" s="18">
        <f t="shared" si="1"/>
        <v>1936.19646017699</v>
      </c>
      <c r="K17" s="18">
        <f t="shared" si="2"/>
        <v>133.263</v>
      </c>
      <c r="L17" s="18">
        <f t="shared" si="3"/>
        <v>48.4049115044248</v>
      </c>
      <c r="M17" s="18">
        <f t="shared" si="4"/>
        <v>29.0429469026549</v>
      </c>
      <c r="N17" s="18">
        <f t="shared" si="5"/>
        <v>38.7239292035398</v>
      </c>
      <c r="O17" s="25">
        <v>1686.76</v>
      </c>
      <c r="P17" s="15"/>
    </row>
    <row r="18" s="1" customFormat="1" ht="13.5" outlineLevel="2" spans="1:16">
      <c r="A18" s="15">
        <v>15</v>
      </c>
      <c r="B18" s="15" t="s">
        <v>18</v>
      </c>
      <c r="C18" s="16" t="s">
        <v>46</v>
      </c>
      <c r="D18" s="15" t="s">
        <v>47</v>
      </c>
      <c r="E18" s="15">
        <v>30</v>
      </c>
      <c r="F18" s="17">
        <v>3753</v>
      </c>
      <c r="G18" s="18">
        <v>1554.87</v>
      </c>
      <c r="H18" s="18">
        <f t="shared" si="0"/>
        <v>178.878849557522</v>
      </c>
      <c r="I18" s="18">
        <v>750.6</v>
      </c>
      <c r="J18" s="18">
        <f t="shared" si="1"/>
        <v>2126.59115044248</v>
      </c>
      <c r="K18" s="18">
        <f t="shared" si="2"/>
        <v>146.367</v>
      </c>
      <c r="L18" s="18">
        <f t="shared" si="3"/>
        <v>53.1647787610619</v>
      </c>
      <c r="M18" s="18">
        <f t="shared" si="4"/>
        <v>31.8988672566372</v>
      </c>
      <c r="N18" s="18">
        <f t="shared" si="5"/>
        <v>42.5318230088495</v>
      </c>
      <c r="O18" s="25">
        <v>1852.63</v>
      </c>
      <c r="P18" s="15"/>
    </row>
    <row r="19" s="2" customFormat="1" ht="13.5" hidden="1" outlineLevel="1" spans="1:16">
      <c r="A19" s="19"/>
      <c r="B19" s="19" t="s">
        <v>48</v>
      </c>
      <c r="C19" s="20"/>
      <c r="D19" s="19"/>
      <c r="E19" s="19"/>
      <c r="F19" s="21">
        <f t="shared" ref="F19:O19" si="6">SUBTOTAL(9,F4:F18)</f>
        <v>51403</v>
      </c>
      <c r="G19" s="21">
        <f t="shared" si="6"/>
        <v>21296.25</v>
      </c>
      <c r="H19" s="21">
        <f t="shared" si="6"/>
        <v>2450.0110619469</v>
      </c>
      <c r="I19" s="21">
        <f t="shared" si="6"/>
        <v>10280.6</v>
      </c>
      <c r="J19" s="21">
        <f t="shared" si="6"/>
        <v>29126.8389380531</v>
      </c>
      <c r="K19" s="21">
        <f t="shared" si="6"/>
        <v>2004.717</v>
      </c>
      <c r="L19" s="21">
        <f t="shared" si="6"/>
        <v>728.170973451327</v>
      </c>
      <c r="M19" s="21">
        <f t="shared" si="6"/>
        <v>436.902584070797</v>
      </c>
      <c r="N19" s="21">
        <f t="shared" si="6"/>
        <v>582.536778761062</v>
      </c>
      <c r="O19" s="21">
        <f t="shared" si="6"/>
        <v>25374.52</v>
      </c>
      <c r="P19" s="19"/>
    </row>
    <row r="20" s="1" customFormat="1" ht="13.5" outlineLevel="2" spans="1:16">
      <c r="A20" s="15">
        <v>16</v>
      </c>
      <c r="B20" s="15" t="s">
        <v>49</v>
      </c>
      <c r="C20" s="16" t="s">
        <v>50</v>
      </c>
      <c r="D20" s="15" t="s">
        <v>51</v>
      </c>
      <c r="E20" s="15">
        <v>30</v>
      </c>
      <c r="F20" s="17">
        <v>3766</v>
      </c>
      <c r="G20" s="18">
        <v>1560.25</v>
      </c>
      <c r="H20" s="18">
        <f t="shared" ref="H20:H28" si="7">(G20)/1.13*0.13</f>
        <v>179.497787610619</v>
      </c>
      <c r="I20" s="18">
        <v>753.2</v>
      </c>
      <c r="J20" s="18">
        <f t="shared" ref="J20:J28" si="8">(G20)-H20+(I20)</f>
        <v>2133.95221238938</v>
      </c>
      <c r="K20" s="18">
        <f t="shared" ref="K20:K28" si="9">(F20)*0.039</f>
        <v>146.874</v>
      </c>
      <c r="L20" s="18">
        <f t="shared" ref="L20:L28" si="10">J20*0.025</f>
        <v>53.3488053097345</v>
      </c>
      <c r="M20" s="18">
        <f t="shared" ref="M20:M28" si="11">J20*0.015</f>
        <v>32.0092831858407</v>
      </c>
      <c r="N20" s="18">
        <f t="shared" ref="N20:N28" si="12">J20*0.02</f>
        <v>42.6790442477876</v>
      </c>
      <c r="O20" s="25">
        <v>1859.04</v>
      </c>
      <c r="P20" s="15"/>
    </row>
    <row r="21" s="1" customFormat="1" ht="13.5" outlineLevel="2" spans="1:16">
      <c r="A21" s="15">
        <v>17</v>
      </c>
      <c r="B21" s="15" t="s">
        <v>49</v>
      </c>
      <c r="C21" s="16" t="s">
        <v>52</v>
      </c>
      <c r="D21" s="15" t="s">
        <v>53</v>
      </c>
      <c r="E21" s="15">
        <v>30</v>
      </c>
      <c r="F21" s="17">
        <v>2597</v>
      </c>
      <c r="G21" s="18">
        <v>1075.94</v>
      </c>
      <c r="H21" s="18">
        <f t="shared" si="7"/>
        <v>123.780707964602</v>
      </c>
      <c r="I21" s="18">
        <v>519.4</v>
      </c>
      <c r="J21" s="18">
        <f t="shared" si="8"/>
        <v>1471.5592920354</v>
      </c>
      <c r="K21" s="18">
        <f t="shared" si="9"/>
        <v>101.283</v>
      </c>
      <c r="L21" s="18">
        <f t="shared" si="10"/>
        <v>36.788982300885</v>
      </c>
      <c r="M21" s="18">
        <f t="shared" si="11"/>
        <v>22.073389380531</v>
      </c>
      <c r="N21" s="18">
        <f t="shared" si="12"/>
        <v>29.431185840708</v>
      </c>
      <c r="O21" s="25">
        <v>1281.98</v>
      </c>
      <c r="P21" s="15"/>
    </row>
    <row r="22" s="1" customFormat="1" ht="13.5" outlineLevel="2" spans="1:16">
      <c r="A22" s="15">
        <v>18</v>
      </c>
      <c r="B22" s="15" t="s">
        <v>49</v>
      </c>
      <c r="C22" s="16" t="s">
        <v>54</v>
      </c>
      <c r="D22" s="15" t="s">
        <v>55</v>
      </c>
      <c r="E22" s="15">
        <v>30</v>
      </c>
      <c r="F22" s="17">
        <v>3741</v>
      </c>
      <c r="G22" s="18">
        <v>1549.9</v>
      </c>
      <c r="H22" s="18">
        <f t="shared" si="7"/>
        <v>178.307079646018</v>
      </c>
      <c r="I22" s="18">
        <v>748.2</v>
      </c>
      <c r="J22" s="18">
        <f t="shared" si="8"/>
        <v>2119.79292035398</v>
      </c>
      <c r="K22" s="18">
        <f t="shared" si="9"/>
        <v>145.899</v>
      </c>
      <c r="L22" s="18">
        <f t="shared" si="10"/>
        <v>52.9948230088496</v>
      </c>
      <c r="M22" s="18">
        <f t="shared" si="11"/>
        <v>31.7968938053097</v>
      </c>
      <c r="N22" s="18">
        <f t="shared" si="12"/>
        <v>42.3958584070797</v>
      </c>
      <c r="O22" s="25">
        <v>1846.71</v>
      </c>
      <c r="P22" s="15"/>
    </row>
    <row r="23" s="1" customFormat="1" ht="13.5" outlineLevel="2" spans="1:16">
      <c r="A23" s="15">
        <v>19</v>
      </c>
      <c r="B23" s="15" t="s">
        <v>49</v>
      </c>
      <c r="C23" s="16" t="s">
        <v>56</v>
      </c>
      <c r="D23" s="15" t="s">
        <v>57</v>
      </c>
      <c r="E23" s="15">
        <v>30</v>
      </c>
      <c r="F23" s="17">
        <v>3778</v>
      </c>
      <c r="G23" s="18">
        <v>1565.23</v>
      </c>
      <c r="H23" s="18">
        <f t="shared" si="7"/>
        <v>180.070707964602</v>
      </c>
      <c r="I23" s="18">
        <v>755.6</v>
      </c>
      <c r="J23" s="18">
        <f t="shared" si="8"/>
        <v>2140.7592920354</v>
      </c>
      <c r="K23" s="18">
        <f t="shared" si="9"/>
        <v>147.342</v>
      </c>
      <c r="L23" s="18">
        <f t="shared" si="10"/>
        <v>53.518982300885</v>
      </c>
      <c r="M23" s="18">
        <f t="shared" si="11"/>
        <v>32.111389380531</v>
      </c>
      <c r="N23" s="18">
        <f t="shared" si="12"/>
        <v>42.815185840708</v>
      </c>
      <c r="O23" s="25">
        <v>1864.97</v>
      </c>
      <c r="P23" s="15"/>
    </row>
    <row r="24" s="1" customFormat="1" ht="13.5" outlineLevel="2" spans="1:16">
      <c r="A24" s="15">
        <v>20</v>
      </c>
      <c r="B24" s="15" t="s">
        <v>49</v>
      </c>
      <c r="C24" s="16" t="s">
        <v>58</v>
      </c>
      <c r="D24" s="15" t="s">
        <v>59</v>
      </c>
      <c r="E24" s="15">
        <v>30</v>
      </c>
      <c r="F24" s="17">
        <v>3819</v>
      </c>
      <c r="G24" s="18">
        <v>1582.21</v>
      </c>
      <c r="H24" s="18">
        <f t="shared" si="7"/>
        <v>182.024159292035</v>
      </c>
      <c r="I24" s="18">
        <v>763.8</v>
      </c>
      <c r="J24" s="18">
        <f t="shared" si="8"/>
        <v>2163.98584070796</v>
      </c>
      <c r="K24" s="18">
        <f t="shared" si="9"/>
        <v>148.941</v>
      </c>
      <c r="L24" s="18">
        <f t="shared" si="10"/>
        <v>54.0996460176991</v>
      </c>
      <c r="M24" s="18">
        <f t="shared" si="11"/>
        <v>32.4597876106195</v>
      </c>
      <c r="N24" s="18">
        <f t="shared" si="12"/>
        <v>43.2797168141593</v>
      </c>
      <c r="O24" s="25">
        <v>1885.21</v>
      </c>
      <c r="P24" s="15"/>
    </row>
    <row r="25" s="1" customFormat="1" ht="13.5" outlineLevel="2" spans="1:16">
      <c r="A25" s="15">
        <v>21</v>
      </c>
      <c r="B25" s="15" t="s">
        <v>49</v>
      </c>
      <c r="C25" s="16" t="s">
        <v>60</v>
      </c>
      <c r="D25" s="15" t="s">
        <v>61</v>
      </c>
      <c r="E25" s="15">
        <v>30</v>
      </c>
      <c r="F25" s="17">
        <v>3091</v>
      </c>
      <c r="G25" s="18">
        <v>1280.6</v>
      </c>
      <c r="H25" s="18">
        <f t="shared" si="7"/>
        <v>147.325663716814</v>
      </c>
      <c r="I25" s="18"/>
      <c r="J25" s="18">
        <f t="shared" si="8"/>
        <v>1133.27433628319</v>
      </c>
      <c r="K25" s="18">
        <f t="shared" si="9"/>
        <v>120.549</v>
      </c>
      <c r="L25" s="18">
        <f t="shared" si="10"/>
        <v>28.3318584070796</v>
      </c>
      <c r="M25" s="18">
        <f t="shared" si="11"/>
        <v>16.9991150442478</v>
      </c>
      <c r="N25" s="18">
        <f t="shared" si="12"/>
        <v>22.6654867256637</v>
      </c>
      <c r="O25" s="25">
        <v>944.73</v>
      </c>
      <c r="P25" s="15"/>
    </row>
    <row r="26" s="1" customFormat="1" ht="13.5" outlineLevel="2" spans="1:16">
      <c r="A26" s="15">
        <v>22</v>
      </c>
      <c r="B26" s="15" t="s">
        <v>49</v>
      </c>
      <c r="C26" s="16" t="s">
        <v>62</v>
      </c>
      <c r="D26" s="15" t="s">
        <v>63</v>
      </c>
      <c r="E26" s="15">
        <v>30</v>
      </c>
      <c r="F26" s="17">
        <v>3630</v>
      </c>
      <c r="G26" s="18">
        <v>1503.91</v>
      </c>
      <c r="H26" s="18">
        <f t="shared" si="7"/>
        <v>173.016194690266</v>
      </c>
      <c r="I26" s="18">
        <v>726</v>
      </c>
      <c r="J26" s="18">
        <f t="shared" si="8"/>
        <v>2056.89380530973</v>
      </c>
      <c r="K26" s="18">
        <f t="shared" si="9"/>
        <v>141.57</v>
      </c>
      <c r="L26" s="18">
        <f t="shared" si="10"/>
        <v>51.4223451327434</v>
      </c>
      <c r="M26" s="18">
        <f t="shared" si="11"/>
        <v>30.853407079646</v>
      </c>
      <c r="N26" s="18">
        <f t="shared" si="12"/>
        <v>41.1378761061947</v>
      </c>
      <c r="O26" s="25">
        <v>1791.91</v>
      </c>
      <c r="P26" s="15"/>
    </row>
    <row r="27" s="1" customFormat="1" ht="13.5" outlineLevel="2" spans="1:16">
      <c r="A27" s="15">
        <v>23</v>
      </c>
      <c r="B27" s="15" t="s">
        <v>49</v>
      </c>
      <c r="C27" s="16" t="s">
        <v>64</v>
      </c>
      <c r="D27" s="15" t="s">
        <v>65</v>
      </c>
      <c r="E27" s="15">
        <v>30</v>
      </c>
      <c r="F27" s="17">
        <v>3750</v>
      </c>
      <c r="G27" s="18">
        <v>1553.63</v>
      </c>
      <c r="H27" s="18">
        <f t="shared" si="7"/>
        <v>178.736194690266</v>
      </c>
      <c r="I27" s="18">
        <v>750</v>
      </c>
      <c r="J27" s="18">
        <f t="shared" si="8"/>
        <v>2124.89380530973</v>
      </c>
      <c r="K27" s="18">
        <f t="shared" si="9"/>
        <v>146.25</v>
      </c>
      <c r="L27" s="18">
        <f t="shared" si="10"/>
        <v>53.1223451327434</v>
      </c>
      <c r="M27" s="18">
        <f t="shared" si="11"/>
        <v>31.873407079646</v>
      </c>
      <c r="N27" s="18">
        <f t="shared" si="12"/>
        <v>42.4978761061947</v>
      </c>
      <c r="O27" s="25">
        <v>1851.15</v>
      </c>
      <c r="P27" s="15"/>
    </row>
    <row r="28" s="1" customFormat="1" ht="13.5" outlineLevel="2" spans="1:16">
      <c r="A28" s="15">
        <v>24</v>
      </c>
      <c r="B28" s="15" t="s">
        <v>49</v>
      </c>
      <c r="C28" s="16" t="s">
        <v>66</v>
      </c>
      <c r="D28" s="15" t="s">
        <v>67</v>
      </c>
      <c r="E28" s="15">
        <v>30</v>
      </c>
      <c r="F28" s="17">
        <v>3852</v>
      </c>
      <c r="G28" s="18">
        <v>1595.88</v>
      </c>
      <c r="H28" s="18">
        <f t="shared" si="7"/>
        <v>183.596814159292</v>
      </c>
      <c r="I28" s="18">
        <v>770.4</v>
      </c>
      <c r="J28" s="18">
        <f t="shared" si="8"/>
        <v>2182.68318584071</v>
      </c>
      <c r="K28" s="18">
        <f t="shared" si="9"/>
        <v>150.228</v>
      </c>
      <c r="L28" s="18">
        <f t="shared" si="10"/>
        <v>54.5670796460177</v>
      </c>
      <c r="M28" s="18">
        <f t="shared" si="11"/>
        <v>32.7402477876106</v>
      </c>
      <c r="N28" s="18">
        <f t="shared" si="12"/>
        <v>43.6536637168142</v>
      </c>
      <c r="O28" s="25">
        <v>1901.49</v>
      </c>
      <c r="P28" s="15"/>
    </row>
    <row r="29" s="2" customFormat="1" ht="13.5" hidden="1" outlineLevel="1" spans="1:16">
      <c r="A29" s="19"/>
      <c r="B29" s="19" t="s">
        <v>68</v>
      </c>
      <c r="C29" s="20"/>
      <c r="D29" s="19"/>
      <c r="E29" s="19"/>
      <c r="F29" s="21">
        <f t="shared" ref="F29:O29" si="13">SUBTOTAL(9,F20:F28)</f>
        <v>32024</v>
      </c>
      <c r="G29" s="21">
        <f t="shared" si="13"/>
        <v>13267.55</v>
      </c>
      <c r="H29" s="21">
        <f t="shared" si="13"/>
        <v>1526.35530973451</v>
      </c>
      <c r="I29" s="21">
        <f t="shared" si="13"/>
        <v>5786.6</v>
      </c>
      <c r="J29" s="21">
        <f t="shared" si="13"/>
        <v>17527.7946902655</v>
      </c>
      <c r="K29" s="21">
        <f t="shared" si="13"/>
        <v>1248.936</v>
      </c>
      <c r="L29" s="21">
        <f t="shared" si="13"/>
        <v>438.194867256637</v>
      </c>
      <c r="M29" s="21">
        <f t="shared" si="13"/>
        <v>262.916920353982</v>
      </c>
      <c r="N29" s="21">
        <f t="shared" si="13"/>
        <v>350.55589380531</v>
      </c>
      <c r="O29" s="21">
        <f t="shared" si="13"/>
        <v>15227.19</v>
      </c>
      <c r="P29" s="19"/>
    </row>
    <row r="30" s="1" customFormat="1" ht="13.5" outlineLevel="2" spans="1:16">
      <c r="A30" s="15">
        <v>25</v>
      </c>
      <c r="B30" s="15" t="s">
        <v>69</v>
      </c>
      <c r="C30" s="16" t="s">
        <v>70</v>
      </c>
      <c r="D30" s="15" t="s">
        <v>71</v>
      </c>
      <c r="E30" s="15">
        <v>30</v>
      </c>
      <c r="F30" s="17">
        <v>3144</v>
      </c>
      <c r="G30" s="18">
        <v>1302.56</v>
      </c>
      <c r="H30" s="18">
        <f t="shared" ref="H30:H52" si="14">(G30)/1.13*0.13</f>
        <v>149.85203539823</v>
      </c>
      <c r="I30" s="18">
        <v>628.8</v>
      </c>
      <c r="J30" s="18">
        <f t="shared" ref="J30:J52" si="15">(G30)-H30+(I30)</f>
        <v>1781.50796460177</v>
      </c>
      <c r="K30" s="18">
        <f t="shared" ref="K30:K52" si="16">(F30)*0.039</f>
        <v>122.616</v>
      </c>
      <c r="L30" s="18">
        <f t="shared" ref="L30:L52" si="17">J30*0.025</f>
        <v>44.5376991150442</v>
      </c>
      <c r="M30" s="18">
        <f t="shared" ref="M30:M52" si="18">J30*0.015</f>
        <v>26.7226194690265</v>
      </c>
      <c r="N30" s="18">
        <f t="shared" ref="N30:N52" si="19">J30*0.02</f>
        <v>35.6301592920354</v>
      </c>
      <c r="O30" s="25">
        <v>1552</v>
      </c>
      <c r="P30" s="15"/>
    </row>
    <row r="31" s="1" customFormat="1" ht="13.5" outlineLevel="2" spans="1:16">
      <c r="A31" s="15">
        <v>26</v>
      </c>
      <c r="B31" s="15" t="s">
        <v>69</v>
      </c>
      <c r="C31" s="16" t="s">
        <v>72</v>
      </c>
      <c r="D31" s="15" t="s">
        <v>73</v>
      </c>
      <c r="E31" s="15">
        <v>30</v>
      </c>
      <c r="F31" s="17">
        <v>3673</v>
      </c>
      <c r="G31" s="18">
        <v>1521.72</v>
      </c>
      <c r="H31" s="18">
        <f t="shared" si="14"/>
        <v>175.065132743363</v>
      </c>
      <c r="I31" s="18">
        <v>734.6</v>
      </c>
      <c r="J31" s="18">
        <f t="shared" si="15"/>
        <v>2081.25486725664</v>
      </c>
      <c r="K31" s="18">
        <f t="shared" si="16"/>
        <v>143.247</v>
      </c>
      <c r="L31" s="18">
        <f t="shared" si="17"/>
        <v>52.0313716814159</v>
      </c>
      <c r="M31" s="18">
        <f t="shared" si="18"/>
        <v>31.2188230088496</v>
      </c>
      <c r="N31" s="18">
        <f t="shared" si="19"/>
        <v>41.6250973451327</v>
      </c>
      <c r="O31" s="25">
        <v>1813.13</v>
      </c>
      <c r="P31" s="15"/>
    </row>
    <row r="32" s="1" customFormat="1" ht="13.5" outlineLevel="2" spans="1:16">
      <c r="A32" s="15">
        <v>27</v>
      </c>
      <c r="B32" s="15" t="s">
        <v>69</v>
      </c>
      <c r="C32" s="16" t="s">
        <v>74</v>
      </c>
      <c r="D32" s="15" t="s">
        <v>75</v>
      </c>
      <c r="E32" s="15">
        <v>30</v>
      </c>
      <c r="F32" s="17">
        <v>3243</v>
      </c>
      <c r="G32" s="18">
        <v>1343.57</v>
      </c>
      <c r="H32" s="18">
        <f t="shared" si="14"/>
        <v>154.57</v>
      </c>
      <c r="I32" s="18">
        <v>648.6</v>
      </c>
      <c r="J32" s="18">
        <f t="shared" si="15"/>
        <v>1837.6</v>
      </c>
      <c r="K32" s="18">
        <f t="shared" si="16"/>
        <v>126.477</v>
      </c>
      <c r="L32" s="18">
        <f t="shared" si="17"/>
        <v>45.94</v>
      </c>
      <c r="M32" s="18">
        <f t="shared" si="18"/>
        <v>27.564</v>
      </c>
      <c r="N32" s="18">
        <f t="shared" si="19"/>
        <v>36.752</v>
      </c>
      <c r="O32" s="25">
        <v>1600.87</v>
      </c>
      <c r="P32" s="15"/>
    </row>
    <row r="33" s="1" customFormat="1" ht="13.5" outlineLevel="2" spans="1:16">
      <c r="A33" s="15">
        <v>28</v>
      </c>
      <c r="B33" s="15" t="s">
        <v>69</v>
      </c>
      <c r="C33" s="16" t="s">
        <v>76</v>
      </c>
      <c r="D33" s="15" t="s">
        <v>77</v>
      </c>
      <c r="E33" s="15">
        <v>30</v>
      </c>
      <c r="F33" s="17">
        <v>3448</v>
      </c>
      <c r="G33" s="18">
        <v>1428.51</v>
      </c>
      <c r="H33" s="18">
        <f t="shared" si="14"/>
        <v>164.34185840708</v>
      </c>
      <c r="I33" s="18">
        <v>689.6</v>
      </c>
      <c r="J33" s="18">
        <f t="shared" si="15"/>
        <v>1953.76814159292</v>
      </c>
      <c r="K33" s="18">
        <f t="shared" si="16"/>
        <v>134.472</v>
      </c>
      <c r="L33" s="18">
        <f t="shared" si="17"/>
        <v>48.844203539823</v>
      </c>
      <c r="M33" s="18">
        <f t="shared" si="18"/>
        <v>29.3065221238938</v>
      </c>
      <c r="N33" s="18">
        <f t="shared" si="19"/>
        <v>39.0753628318584</v>
      </c>
      <c r="O33" s="25">
        <v>1702.07</v>
      </c>
      <c r="P33" s="15"/>
    </row>
    <row r="34" s="1" customFormat="1" ht="13.5" outlineLevel="2" spans="1:16">
      <c r="A34" s="15">
        <v>29</v>
      </c>
      <c r="B34" s="15" t="s">
        <v>69</v>
      </c>
      <c r="C34" s="16" t="s">
        <v>78</v>
      </c>
      <c r="D34" s="15" t="s">
        <v>79</v>
      </c>
      <c r="E34" s="15">
        <v>30</v>
      </c>
      <c r="F34" s="17">
        <v>2846</v>
      </c>
      <c r="G34" s="18">
        <v>1179.1</v>
      </c>
      <c r="H34" s="18">
        <f t="shared" si="14"/>
        <v>135.648672566372</v>
      </c>
      <c r="I34" s="18"/>
      <c r="J34" s="18">
        <f t="shared" si="15"/>
        <v>1043.45132743363</v>
      </c>
      <c r="K34" s="18">
        <f t="shared" si="16"/>
        <v>110.994</v>
      </c>
      <c r="L34" s="18">
        <f t="shared" si="17"/>
        <v>26.0862831858407</v>
      </c>
      <c r="M34" s="18">
        <f t="shared" si="18"/>
        <v>15.6517699115044</v>
      </c>
      <c r="N34" s="18">
        <f t="shared" si="19"/>
        <v>20.8690265486726</v>
      </c>
      <c r="O34" s="25">
        <v>869.85</v>
      </c>
      <c r="P34" s="15"/>
    </row>
    <row r="35" s="1" customFormat="1" ht="13.5" outlineLevel="2" spans="1:16">
      <c r="A35" s="15">
        <v>30</v>
      </c>
      <c r="B35" s="15" t="s">
        <v>69</v>
      </c>
      <c r="C35" s="16" t="s">
        <v>80</v>
      </c>
      <c r="D35" s="15" t="s">
        <v>81</v>
      </c>
      <c r="E35" s="15">
        <v>30</v>
      </c>
      <c r="F35" s="17">
        <v>3063</v>
      </c>
      <c r="G35" s="18">
        <v>1269</v>
      </c>
      <c r="H35" s="18">
        <f t="shared" si="14"/>
        <v>145.991150442478</v>
      </c>
      <c r="I35" s="18">
        <v>612.6</v>
      </c>
      <c r="J35" s="18">
        <f t="shared" si="15"/>
        <v>1735.60884955752</v>
      </c>
      <c r="K35" s="18">
        <f t="shared" si="16"/>
        <v>119.457</v>
      </c>
      <c r="L35" s="18">
        <f t="shared" si="17"/>
        <v>43.3902212389381</v>
      </c>
      <c r="M35" s="18">
        <f t="shared" si="18"/>
        <v>26.0341327433628</v>
      </c>
      <c r="N35" s="18">
        <f t="shared" si="19"/>
        <v>34.7121769911504</v>
      </c>
      <c r="O35" s="25">
        <v>1512.02</v>
      </c>
      <c r="P35" s="15"/>
    </row>
    <row r="36" s="1" customFormat="1" ht="13.5" outlineLevel="2" spans="1:16">
      <c r="A36" s="15">
        <v>31</v>
      </c>
      <c r="B36" s="15" t="s">
        <v>69</v>
      </c>
      <c r="C36" s="16" t="s">
        <v>82</v>
      </c>
      <c r="D36" s="15" t="s">
        <v>83</v>
      </c>
      <c r="E36" s="15">
        <v>30</v>
      </c>
      <c r="F36" s="17">
        <v>3408</v>
      </c>
      <c r="G36" s="18">
        <v>1411.93</v>
      </c>
      <c r="H36" s="18">
        <f t="shared" si="14"/>
        <v>162.434424778761</v>
      </c>
      <c r="I36" s="18">
        <v>681.6</v>
      </c>
      <c r="J36" s="18">
        <f t="shared" si="15"/>
        <v>1931.09557522124</v>
      </c>
      <c r="K36" s="18">
        <f t="shared" si="16"/>
        <v>132.912</v>
      </c>
      <c r="L36" s="18">
        <f t="shared" si="17"/>
        <v>48.277389380531</v>
      </c>
      <c r="M36" s="18">
        <f t="shared" si="18"/>
        <v>28.9664336283186</v>
      </c>
      <c r="N36" s="18">
        <f t="shared" si="19"/>
        <v>38.6219115044248</v>
      </c>
      <c r="O36" s="25">
        <v>1682.32</v>
      </c>
      <c r="P36" s="15"/>
    </row>
    <row r="37" s="1" customFormat="1" ht="13.5" outlineLevel="2" spans="1:16">
      <c r="A37" s="15">
        <v>32</v>
      </c>
      <c r="B37" s="15" t="s">
        <v>69</v>
      </c>
      <c r="C37" s="16" t="s">
        <v>84</v>
      </c>
      <c r="D37" s="15" t="s">
        <v>85</v>
      </c>
      <c r="E37" s="15">
        <v>30</v>
      </c>
      <c r="F37" s="17">
        <v>3616</v>
      </c>
      <c r="G37" s="18">
        <v>1498.11</v>
      </c>
      <c r="H37" s="18">
        <f t="shared" si="14"/>
        <v>172.348938053097</v>
      </c>
      <c r="I37" s="18">
        <v>723.2</v>
      </c>
      <c r="J37" s="18">
        <f t="shared" si="15"/>
        <v>2048.9610619469</v>
      </c>
      <c r="K37" s="18">
        <f t="shared" si="16"/>
        <v>141.024</v>
      </c>
      <c r="L37" s="18">
        <f t="shared" si="17"/>
        <v>51.2240265486726</v>
      </c>
      <c r="M37" s="18">
        <f t="shared" si="18"/>
        <v>30.7344159292035</v>
      </c>
      <c r="N37" s="18">
        <f t="shared" si="19"/>
        <v>40.9792212389381</v>
      </c>
      <c r="O37" s="25">
        <v>1785</v>
      </c>
      <c r="P37" s="15"/>
    </row>
    <row r="38" s="1" customFormat="1" ht="13.5" outlineLevel="2" spans="1:16">
      <c r="A38" s="15">
        <v>33</v>
      </c>
      <c r="B38" s="15" t="s">
        <v>69</v>
      </c>
      <c r="C38" s="16" t="s">
        <v>86</v>
      </c>
      <c r="D38" s="15" t="s">
        <v>87</v>
      </c>
      <c r="E38" s="15">
        <v>30</v>
      </c>
      <c r="F38" s="17">
        <v>2846</v>
      </c>
      <c r="G38" s="18">
        <v>1179.1</v>
      </c>
      <c r="H38" s="18">
        <f t="shared" si="14"/>
        <v>135.648672566372</v>
      </c>
      <c r="I38" s="18">
        <v>569.2</v>
      </c>
      <c r="J38" s="18">
        <f t="shared" si="15"/>
        <v>1612.65132743363</v>
      </c>
      <c r="K38" s="18">
        <f t="shared" si="16"/>
        <v>110.994</v>
      </c>
      <c r="L38" s="18">
        <f t="shared" si="17"/>
        <v>40.3162831858407</v>
      </c>
      <c r="M38" s="18">
        <f t="shared" si="18"/>
        <v>24.1897699115044</v>
      </c>
      <c r="N38" s="18">
        <f t="shared" si="19"/>
        <v>32.2530265486726</v>
      </c>
      <c r="O38" s="25">
        <v>1404.9</v>
      </c>
      <c r="P38" s="15"/>
    </row>
    <row r="39" s="1" customFormat="1" ht="13.5" outlineLevel="2" spans="1:16">
      <c r="A39" s="15">
        <v>34</v>
      </c>
      <c r="B39" s="15" t="s">
        <v>69</v>
      </c>
      <c r="C39" s="16" t="s">
        <v>88</v>
      </c>
      <c r="D39" s="15" t="s">
        <v>89</v>
      </c>
      <c r="E39" s="15">
        <v>30</v>
      </c>
      <c r="F39" s="17">
        <v>3667</v>
      </c>
      <c r="G39" s="18">
        <v>1519.24</v>
      </c>
      <c r="H39" s="18">
        <f t="shared" si="14"/>
        <v>174.77982300885</v>
      </c>
      <c r="I39" s="18">
        <v>733.4</v>
      </c>
      <c r="J39" s="18">
        <f t="shared" si="15"/>
        <v>2077.86017699115</v>
      </c>
      <c r="K39" s="18">
        <f t="shared" si="16"/>
        <v>143.013</v>
      </c>
      <c r="L39" s="18">
        <f t="shared" si="17"/>
        <v>51.9465044247788</v>
      </c>
      <c r="M39" s="18">
        <f t="shared" si="18"/>
        <v>31.1679026548673</v>
      </c>
      <c r="N39" s="18">
        <f t="shared" si="19"/>
        <v>41.557203539823</v>
      </c>
      <c r="O39" s="25">
        <v>1810.18</v>
      </c>
      <c r="P39" s="15"/>
    </row>
    <row r="40" s="1" customFormat="1" ht="13.5" outlineLevel="2" spans="1:16">
      <c r="A40" s="15">
        <v>35</v>
      </c>
      <c r="B40" s="15" t="s">
        <v>69</v>
      </c>
      <c r="C40" s="16" t="s">
        <v>90</v>
      </c>
      <c r="D40" s="15" t="s">
        <v>91</v>
      </c>
      <c r="E40" s="15">
        <v>30</v>
      </c>
      <c r="F40" s="17">
        <v>3295</v>
      </c>
      <c r="G40" s="18">
        <v>1365.12</v>
      </c>
      <c r="H40" s="18">
        <f t="shared" si="14"/>
        <v>157.049203539823</v>
      </c>
      <c r="I40" s="18">
        <v>659</v>
      </c>
      <c r="J40" s="18">
        <f t="shared" si="15"/>
        <v>1867.07079646018</v>
      </c>
      <c r="K40" s="18">
        <f t="shared" si="16"/>
        <v>128.505</v>
      </c>
      <c r="L40" s="18">
        <f t="shared" si="17"/>
        <v>46.6767699115044</v>
      </c>
      <c r="M40" s="18">
        <f t="shared" si="18"/>
        <v>28.0060619469027</v>
      </c>
      <c r="N40" s="18">
        <f t="shared" si="19"/>
        <v>37.3414159292035</v>
      </c>
      <c r="O40" s="25">
        <v>1626.54</v>
      </c>
      <c r="P40" s="15"/>
    </row>
    <row r="41" s="1" customFormat="1" ht="13.5" outlineLevel="2" spans="1:16">
      <c r="A41" s="15">
        <v>36</v>
      </c>
      <c r="B41" s="15" t="s">
        <v>69</v>
      </c>
      <c r="C41" s="16" t="s">
        <v>92</v>
      </c>
      <c r="D41" s="15" t="s">
        <v>93</v>
      </c>
      <c r="E41" s="15">
        <v>30</v>
      </c>
      <c r="F41" s="17">
        <v>3400</v>
      </c>
      <c r="G41" s="18">
        <v>1408.62</v>
      </c>
      <c r="H41" s="18">
        <f t="shared" si="14"/>
        <v>162.053628318584</v>
      </c>
      <c r="I41" s="18">
        <v>680</v>
      </c>
      <c r="J41" s="18">
        <f t="shared" si="15"/>
        <v>1926.56637168142</v>
      </c>
      <c r="K41" s="18">
        <f t="shared" si="16"/>
        <v>132.6</v>
      </c>
      <c r="L41" s="18">
        <f t="shared" si="17"/>
        <v>48.1641592920354</v>
      </c>
      <c r="M41" s="18">
        <f t="shared" si="18"/>
        <v>28.8984955752212</v>
      </c>
      <c r="N41" s="18">
        <f t="shared" si="19"/>
        <v>38.5313274336283</v>
      </c>
      <c r="O41" s="25">
        <v>1678.37</v>
      </c>
      <c r="P41" s="15"/>
    </row>
    <row r="42" s="1" customFormat="1" ht="13.5" outlineLevel="2" spans="1:16">
      <c r="A42" s="15">
        <v>37</v>
      </c>
      <c r="B42" s="15" t="s">
        <v>69</v>
      </c>
      <c r="C42" s="16" t="s">
        <v>94</v>
      </c>
      <c r="D42" s="15" t="s">
        <v>95</v>
      </c>
      <c r="E42" s="15">
        <v>30</v>
      </c>
      <c r="F42" s="17">
        <v>3695</v>
      </c>
      <c r="G42" s="18">
        <v>1530.84</v>
      </c>
      <c r="H42" s="18">
        <f t="shared" si="14"/>
        <v>176.114336283186</v>
      </c>
      <c r="I42" s="18">
        <v>739</v>
      </c>
      <c r="J42" s="18">
        <f t="shared" si="15"/>
        <v>2093.72566371681</v>
      </c>
      <c r="K42" s="18">
        <f t="shared" si="16"/>
        <v>144.105</v>
      </c>
      <c r="L42" s="18">
        <f t="shared" si="17"/>
        <v>52.3431415929203</v>
      </c>
      <c r="M42" s="18">
        <f t="shared" si="18"/>
        <v>31.4058849557522</v>
      </c>
      <c r="N42" s="18">
        <f t="shared" si="19"/>
        <v>41.8745132743363</v>
      </c>
      <c r="O42" s="25">
        <v>1824</v>
      </c>
      <c r="P42" s="15"/>
    </row>
    <row r="43" s="1" customFormat="1" ht="13.5" outlineLevel="2" spans="1:16">
      <c r="A43" s="15">
        <v>38</v>
      </c>
      <c r="B43" s="15" t="s">
        <v>69</v>
      </c>
      <c r="C43" s="16" t="s">
        <v>96</v>
      </c>
      <c r="D43" s="15" t="s">
        <v>97</v>
      </c>
      <c r="E43" s="15">
        <v>30</v>
      </c>
      <c r="F43" s="17">
        <v>3522</v>
      </c>
      <c r="G43" s="18">
        <v>1459.16</v>
      </c>
      <c r="H43" s="18">
        <f t="shared" si="14"/>
        <v>167.86796460177</v>
      </c>
      <c r="I43" s="18">
        <v>704.4</v>
      </c>
      <c r="J43" s="18">
        <f t="shared" si="15"/>
        <v>1995.69203539823</v>
      </c>
      <c r="K43" s="18">
        <f t="shared" si="16"/>
        <v>137.358</v>
      </c>
      <c r="L43" s="18">
        <f t="shared" si="17"/>
        <v>49.8923008849558</v>
      </c>
      <c r="M43" s="18">
        <f t="shared" si="18"/>
        <v>29.9353805309735</v>
      </c>
      <c r="N43" s="18">
        <f t="shared" si="19"/>
        <v>39.9138407079646</v>
      </c>
      <c r="O43" s="25">
        <v>1738.59</v>
      </c>
      <c r="P43" s="15"/>
    </row>
    <row r="44" s="1" customFormat="1" ht="13.5" outlineLevel="2" spans="1:16">
      <c r="A44" s="15">
        <v>39</v>
      </c>
      <c r="B44" s="15" t="s">
        <v>69</v>
      </c>
      <c r="C44" s="16" t="s">
        <v>98</v>
      </c>
      <c r="D44" s="15" t="s">
        <v>99</v>
      </c>
      <c r="E44" s="15">
        <v>30</v>
      </c>
      <c r="F44" s="17">
        <v>3599</v>
      </c>
      <c r="G44" s="18">
        <v>1491.07</v>
      </c>
      <c r="H44" s="18">
        <f t="shared" si="14"/>
        <v>171.539026548673</v>
      </c>
      <c r="I44" s="18">
        <v>719.8</v>
      </c>
      <c r="J44" s="18">
        <f t="shared" si="15"/>
        <v>2039.33097345133</v>
      </c>
      <c r="K44" s="18">
        <f t="shared" si="16"/>
        <v>140.361</v>
      </c>
      <c r="L44" s="18">
        <f t="shared" si="17"/>
        <v>50.9832743362832</v>
      </c>
      <c r="M44" s="18">
        <f t="shared" si="18"/>
        <v>30.5899646017699</v>
      </c>
      <c r="N44" s="18">
        <f t="shared" si="19"/>
        <v>40.7866194690265</v>
      </c>
      <c r="O44" s="25">
        <v>1776.61</v>
      </c>
      <c r="P44" s="15"/>
    </row>
    <row r="45" s="1" customFormat="1" ht="13.5" outlineLevel="2" spans="1:16">
      <c r="A45" s="15">
        <v>40</v>
      </c>
      <c r="B45" s="15" t="s">
        <v>69</v>
      </c>
      <c r="C45" s="16" t="s">
        <v>100</v>
      </c>
      <c r="D45" s="15" t="s">
        <v>101</v>
      </c>
      <c r="E45" s="15">
        <v>30</v>
      </c>
      <c r="F45" s="17">
        <v>3989</v>
      </c>
      <c r="G45" s="18">
        <v>1652.64</v>
      </c>
      <c r="H45" s="18">
        <f t="shared" si="14"/>
        <v>190.126725663717</v>
      </c>
      <c r="I45" s="18">
        <v>797.8</v>
      </c>
      <c r="J45" s="18">
        <f t="shared" si="15"/>
        <v>2260.31327433628</v>
      </c>
      <c r="K45" s="18">
        <f t="shared" si="16"/>
        <v>155.571</v>
      </c>
      <c r="L45" s="18">
        <f t="shared" si="17"/>
        <v>56.5078318584071</v>
      </c>
      <c r="M45" s="18">
        <f t="shared" si="18"/>
        <v>33.9046991150443</v>
      </c>
      <c r="N45" s="18">
        <f t="shared" si="19"/>
        <v>45.2062654867257</v>
      </c>
      <c r="O45" s="25">
        <v>1969.12</v>
      </c>
      <c r="P45" s="15"/>
    </row>
    <row r="46" s="1" customFormat="1" ht="13.5" outlineLevel="2" spans="1:16">
      <c r="A46" s="15">
        <v>41</v>
      </c>
      <c r="B46" s="15" t="s">
        <v>69</v>
      </c>
      <c r="C46" s="16" t="s">
        <v>102</v>
      </c>
      <c r="D46" s="15" t="s">
        <v>103</v>
      </c>
      <c r="E46" s="15">
        <v>30</v>
      </c>
      <c r="F46" s="17">
        <v>3623</v>
      </c>
      <c r="G46" s="18">
        <v>1501.01</v>
      </c>
      <c r="H46" s="18">
        <f t="shared" si="14"/>
        <v>172.682566371681</v>
      </c>
      <c r="I46" s="18">
        <v>724.6</v>
      </c>
      <c r="J46" s="18">
        <f t="shared" si="15"/>
        <v>2052.92743362832</v>
      </c>
      <c r="K46" s="18">
        <f t="shared" si="16"/>
        <v>141.297</v>
      </c>
      <c r="L46" s="18">
        <f t="shared" si="17"/>
        <v>51.323185840708</v>
      </c>
      <c r="M46" s="18">
        <f t="shared" si="18"/>
        <v>30.7939115044248</v>
      </c>
      <c r="N46" s="18">
        <f t="shared" si="19"/>
        <v>41.0585486725664</v>
      </c>
      <c r="O46" s="25">
        <v>1788.45</v>
      </c>
      <c r="P46" s="15"/>
    </row>
    <row r="47" s="1" customFormat="1" ht="13.5" outlineLevel="2" spans="1:16">
      <c r="A47" s="15">
        <v>42</v>
      </c>
      <c r="B47" s="15" t="s">
        <v>69</v>
      </c>
      <c r="C47" s="16" t="s">
        <v>104</v>
      </c>
      <c r="D47" s="15" t="s">
        <v>105</v>
      </c>
      <c r="E47" s="15">
        <v>30</v>
      </c>
      <c r="F47" s="17">
        <v>3565</v>
      </c>
      <c r="G47" s="18">
        <v>1476.98</v>
      </c>
      <c r="H47" s="18">
        <f t="shared" si="14"/>
        <v>169.918053097345</v>
      </c>
      <c r="I47" s="18"/>
      <c r="J47" s="18">
        <f t="shared" si="15"/>
        <v>1307.06194690265</v>
      </c>
      <c r="K47" s="18">
        <f t="shared" si="16"/>
        <v>139.035</v>
      </c>
      <c r="L47" s="18">
        <f t="shared" si="17"/>
        <v>32.6765486725664</v>
      </c>
      <c r="M47" s="18">
        <f t="shared" si="18"/>
        <v>19.6059292035398</v>
      </c>
      <c r="N47" s="18">
        <f t="shared" si="19"/>
        <v>26.1412389380531</v>
      </c>
      <c r="O47" s="25">
        <v>1089.6</v>
      </c>
      <c r="P47" s="15"/>
    </row>
    <row r="48" s="1" customFormat="1" ht="13.5" outlineLevel="2" spans="1:16">
      <c r="A48" s="15">
        <v>43</v>
      </c>
      <c r="B48" s="15" t="s">
        <v>69</v>
      </c>
      <c r="C48" s="16" t="s">
        <v>106</v>
      </c>
      <c r="D48" s="15" t="s">
        <v>107</v>
      </c>
      <c r="E48" s="15">
        <v>30</v>
      </c>
      <c r="F48" s="17">
        <v>3455</v>
      </c>
      <c r="G48" s="18">
        <v>1431.41</v>
      </c>
      <c r="H48" s="18">
        <f t="shared" si="14"/>
        <v>164.675486725664</v>
      </c>
      <c r="I48" s="18">
        <v>691</v>
      </c>
      <c r="J48" s="18">
        <f t="shared" si="15"/>
        <v>1957.73451327434</v>
      </c>
      <c r="K48" s="18">
        <f t="shared" si="16"/>
        <v>134.745</v>
      </c>
      <c r="L48" s="18">
        <f t="shared" si="17"/>
        <v>48.9433628318584</v>
      </c>
      <c r="M48" s="18">
        <f t="shared" si="18"/>
        <v>29.366017699115</v>
      </c>
      <c r="N48" s="18">
        <f t="shared" si="19"/>
        <v>39.1546902654867</v>
      </c>
      <c r="O48" s="25">
        <v>1705.53</v>
      </c>
      <c r="P48" s="15"/>
    </row>
    <row r="49" s="1" customFormat="1" ht="13.5" outlineLevel="2" spans="1:16">
      <c r="A49" s="15">
        <v>44</v>
      </c>
      <c r="B49" s="15" t="s">
        <v>69</v>
      </c>
      <c r="C49" s="16" t="s">
        <v>108</v>
      </c>
      <c r="D49" s="15" t="s">
        <v>109</v>
      </c>
      <c r="E49" s="15">
        <v>30</v>
      </c>
      <c r="F49" s="17">
        <v>3506</v>
      </c>
      <c r="G49" s="18">
        <v>1452.54</v>
      </c>
      <c r="H49" s="18">
        <f t="shared" si="14"/>
        <v>167.106371681416</v>
      </c>
      <c r="I49" s="18">
        <v>701.2</v>
      </c>
      <c r="J49" s="18">
        <f t="shared" si="15"/>
        <v>1986.63362831858</v>
      </c>
      <c r="K49" s="18">
        <f t="shared" si="16"/>
        <v>136.734</v>
      </c>
      <c r="L49" s="18">
        <f t="shared" si="17"/>
        <v>49.6658407079646</v>
      </c>
      <c r="M49" s="18">
        <f t="shared" si="18"/>
        <v>29.7995044247788</v>
      </c>
      <c r="N49" s="18">
        <f t="shared" si="19"/>
        <v>39.7326725663717</v>
      </c>
      <c r="O49" s="25">
        <v>1730.7</v>
      </c>
      <c r="P49" s="15"/>
    </row>
    <row r="50" s="1" customFormat="1" ht="13.5" outlineLevel="2" spans="1:16">
      <c r="A50" s="15">
        <v>45</v>
      </c>
      <c r="B50" s="15" t="s">
        <v>69</v>
      </c>
      <c r="C50" s="16" t="s">
        <v>110</v>
      </c>
      <c r="D50" s="15" t="s">
        <v>111</v>
      </c>
      <c r="E50" s="15">
        <v>30</v>
      </c>
      <c r="F50" s="17">
        <v>3567</v>
      </c>
      <c r="G50" s="18">
        <v>1477.81</v>
      </c>
      <c r="H50" s="18">
        <f t="shared" si="14"/>
        <v>170.013539823009</v>
      </c>
      <c r="I50" s="18">
        <v>713.4</v>
      </c>
      <c r="J50" s="18">
        <f t="shared" si="15"/>
        <v>2021.19646017699</v>
      </c>
      <c r="K50" s="18">
        <f t="shared" si="16"/>
        <v>139.113</v>
      </c>
      <c r="L50" s="18">
        <f t="shared" si="17"/>
        <v>50.5299115044248</v>
      </c>
      <c r="M50" s="18">
        <f t="shared" si="18"/>
        <v>30.3179469026549</v>
      </c>
      <c r="N50" s="18">
        <f t="shared" si="19"/>
        <v>40.4239292035398</v>
      </c>
      <c r="O50" s="25">
        <v>1760.81</v>
      </c>
      <c r="P50" s="15"/>
    </row>
    <row r="51" s="1" customFormat="1" ht="13.5" outlineLevel="2" spans="1:16">
      <c r="A51" s="15">
        <v>46</v>
      </c>
      <c r="B51" s="15" t="s">
        <v>69</v>
      </c>
      <c r="C51" s="16" t="s">
        <v>112</v>
      </c>
      <c r="D51" s="15" t="s">
        <v>113</v>
      </c>
      <c r="E51" s="15">
        <v>30</v>
      </c>
      <c r="F51" s="17">
        <v>3563</v>
      </c>
      <c r="G51" s="18">
        <v>1476.15</v>
      </c>
      <c r="H51" s="18">
        <f t="shared" si="14"/>
        <v>169.822566371681</v>
      </c>
      <c r="I51" s="18">
        <v>712.6</v>
      </c>
      <c r="J51" s="18">
        <f t="shared" si="15"/>
        <v>2018.92743362832</v>
      </c>
      <c r="K51" s="18">
        <f t="shared" si="16"/>
        <v>138.957</v>
      </c>
      <c r="L51" s="18">
        <f t="shared" si="17"/>
        <v>50.473185840708</v>
      </c>
      <c r="M51" s="18">
        <f t="shared" si="18"/>
        <v>30.2839115044248</v>
      </c>
      <c r="N51" s="18">
        <f t="shared" si="19"/>
        <v>40.3785486725664</v>
      </c>
      <c r="O51" s="25">
        <v>1758.83</v>
      </c>
      <c r="P51" s="15"/>
    </row>
    <row r="52" s="1" customFormat="1" ht="13.5" outlineLevel="2" spans="1:16">
      <c r="A52" s="15">
        <v>47</v>
      </c>
      <c r="B52" s="15" t="s">
        <v>69</v>
      </c>
      <c r="C52" s="16" t="s">
        <v>114</v>
      </c>
      <c r="D52" s="15" t="s">
        <v>115</v>
      </c>
      <c r="E52" s="15">
        <v>30</v>
      </c>
      <c r="F52" s="17">
        <v>3692</v>
      </c>
      <c r="G52" s="18">
        <v>1529.6</v>
      </c>
      <c r="H52" s="18">
        <f t="shared" si="14"/>
        <v>175.971681415929</v>
      </c>
      <c r="I52" s="18">
        <v>738.4</v>
      </c>
      <c r="J52" s="18">
        <f t="shared" si="15"/>
        <v>2092.02831858407</v>
      </c>
      <c r="K52" s="18">
        <f t="shared" si="16"/>
        <v>143.988</v>
      </c>
      <c r="L52" s="18">
        <f t="shared" si="17"/>
        <v>52.3007079646018</v>
      </c>
      <c r="M52" s="18">
        <f t="shared" si="18"/>
        <v>31.3804247787611</v>
      </c>
      <c r="N52" s="18">
        <f t="shared" si="19"/>
        <v>41.8405663716814</v>
      </c>
      <c r="O52" s="25">
        <v>1822.52</v>
      </c>
      <c r="P52" s="15"/>
    </row>
    <row r="53" s="2" customFormat="1" ht="13.5" hidden="1" outlineLevel="1" spans="1:16">
      <c r="A53" s="19"/>
      <c r="B53" s="19" t="s">
        <v>116</v>
      </c>
      <c r="C53" s="20"/>
      <c r="D53" s="19"/>
      <c r="E53" s="19"/>
      <c r="F53" s="21">
        <f t="shared" ref="F53:O53" si="20">SUBTOTAL(9,F30:F52)</f>
        <v>79425</v>
      </c>
      <c r="G53" s="21">
        <f t="shared" si="20"/>
        <v>32905.79</v>
      </c>
      <c r="H53" s="21">
        <f t="shared" si="20"/>
        <v>3785.62185840708</v>
      </c>
      <c r="I53" s="21">
        <f t="shared" si="20"/>
        <v>14602.8</v>
      </c>
      <c r="J53" s="21">
        <f t="shared" si="20"/>
        <v>43722.9681415929</v>
      </c>
      <c r="K53" s="21">
        <f t="shared" si="20"/>
        <v>3097.575</v>
      </c>
      <c r="L53" s="21">
        <f t="shared" si="20"/>
        <v>1093.07420353982</v>
      </c>
      <c r="M53" s="21">
        <f t="shared" si="20"/>
        <v>655.844522123894</v>
      </c>
      <c r="N53" s="21">
        <f t="shared" si="20"/>
        <v>874.459362831858</v>
      </c>
      <c r="O53" s="21">
        <f t="shared" si="20"/>
        <v>38002.01</v>
      </c>
      <c r="P53" s="19"/>
    </row>
    <row r="54" s="1" customFormat="1" ht="13.5" outlineLevel="2" spans="1:16">
      <c r="A54" s="15">
        <v>48</v>
      </c>
      <c r="B54" s="15" t="s">
        <v>117</v>
      </c>
      <c r="C54" s="16" t="s">
        <v>118</v>
      </c>
      <c r="D54" s="15" t="s">
        <v>119</v>
      </c>
      <c r="E54" s="15">
        <v>30</v>
      </c>
      <c r="F54" s="17">
        <v>2915</v>
      </c>
      <c r="G54" s="18">
        <v>1207.68</v>
      </c>
      <c r="H54" s="18">
        <f t="shared" ref="H54:H81" si="21">(G54)/1.13*0.13</f>
        <v>138.936637168142</v>
      </c>
      <c r="I54" s="18">
        <v>583</v>
      </c>
      <c r="J54" s="18">
        <f t="shared" ref="J54:J81" si="22">(G54)-H54+(I54)</f>
        <v>1651.74336283186</v>
      </c>
      <c r="K54" s="18">
        <f t="shared" ref="K54:K81" si="23">(F54)*0.039</f>
        <v>113.685</v>
      </c>
      <c r="L54" s="18">
        <f t="shared" ref="L54:L81" si="24">J54*0.025</f>
        <v>41.2935840707965</v>
      </c>
      <c r="M54" s="18">
        <f t="shared" ref="M54:M81" si="25">J54*0.015</f>
        <v>24.7761504424779</v>
      </c>
      <c r="N54" s="18">
        <f t="shared" ref="N54:N81" si="26">J54*0.02</f>
        <v>33.0348672566372</v>
      </c>
      <c r="O54" s="25">
        <v>1438.95</v>
      </c>
      <c r="P54" s="15"/>
    </row>
    <row r="55" s="1" customFormat="1" ht="13.5" outlineLevel="2" spans="1:16">
      <c r="A55" s="15">
        <v>49</v>
      </c>
      <c r="B55" s="15" t="s">
        <v>117</v>
      </c>
      <c r="C55" s="16" t="s">
        <v>120</v>
      </c>
      <c r="D55" s="15" t="s">
        <v>121</v>
      </c>
      <c r="E55" s="15">
        <v>30</v>
      </c>
      <c r="F55" s="17">
        <v>3865</v>
      </c>
      <c r="G55" s="18">
        <v>1601.27</v>
      </c>
      <c r="H55" s="18">
        <f t="shared" si="21"/>
        <v>184.216902654867</v>
      </c>
      <c r="I55" s="18">
        <v>773</v>
      </c>
      <c r="J55" s="18">
        <f t="shared" si="22"/>
        <v>2190.05309734513</v>
      </c>
      <c r="K55" s="18">
        <f t="shared" si="23"/>
        <v>150.735</v>
      </c>
      <c r="L55" s="18">
        <f t="shared" si="24"/>
        <v>54.7513274336283</v>
      </c>
      <c r="M55" s="18">
        <f t="shared" si="25"/>
        <v>32.850796460177</v>
      </c>
      <c r="N55" s="18">
        <f t="shared" si="26"/>
        <v>43.8010619469027</v>
      </c>
      <c r="O55" s="25">
        <v>1907.91</v>
      </c>
      <c r="P55" s="15"/>
    </row>
    <row r="56" s="1" customFormat="1" ht="13.5" outlineLevel="2" spans="1:16">
      <c r="A56" s="15">
        <v>50</v>
      </c>
      <c r="B56" s="15" t="s">
        <v>117</v>
      </c>
      <c r="C56" s="16" t="s">
        <v>122</v>
      </c>
      <c r="D56" s="15" t="s">
        <v>123</v>
      </c>
      <c r="E56" s="15">
        <v>30</v>
      </c>
      <c r="F56" s="17">
        <v>3373</v>
      </c>
      <c r="G56" s="18">
        <v>1397.43</v>
      </c>
      <c r="H56" s="18">
        <f t="shared" si="21"/>
        <v>160.766283185841</v>
      </c>
      <c r="I56" s="18">
        <v>674.6</v>
      </c>
      <c r="J56" s="18">
        <f t="shared" si="22"/>
        <v>1911.26371681416</v>
      </c>
      <c r="K56" s="18">
        <f t="shared" si="23"/>
        <v>131.547</v>
      </c>
      <c r="L56" s="18">
        <f t="shared" si="24"/>
        <v>47.781592920354</v>
      </c>
      <c r="M56" s="18">
        <f t="shared" si="25"/>
        <v>28.6689557522124</v>
      </c>
      <c r="N56" s="18">
        <f t="shared" si="26"/>
        <v>38.2252743362832</v>
      </c>
      <c r="O56" s="25">
        <v>1665.04</v>
      </c>
      <c r="P56" s="15"/>
    </row>
    <row r="57" s="1" customFormat="1" ht="13.5" outlineLevel="2" spans="1:16">
      <c r="A57" s="15">
        <v>51</v>
      </c>
      <c r="B57" s="15" t="s">
        <v>117</v>
      </c>
      <c r="C57" s="16" t="s">
        <v>124</v>
      </c>
      <c r="D57" s="15" t="s">
        <v>125</v>
      </c>
      <c r="E57" s="15">
        <v>30</v>
      </c>
      <c r="F57" s="17">
        <v>3915</v>
      </c>
      <c r="G57" s="18">
        <v>1621.98</v>
      </c>
      <c r="H57" s="18">
        <f t="shared" si="21"/>
        <v>186.599469026549</v>
      </c>
      <c r="I57" s="18"/>
      <c r="J57" s="18">
        <f t="shared" si="22"/>
        <v>1435.38053097345</v>
      </c>
      <c r="K57" s="18">
        <f t="shared" si="23"/>
        <v>152.685</v>
      </c>
      <c r="L57" s="18">
        <f t="shared" si="24"/>
        <v>35.8845132743363</v>
      </c>
      <c r="M57" s="18">
        <f t="shared" si="25"/>
        <v>21.5307079646018</v>
      </c>
      <c r="N57" s="18">
        <f t="shared" si="26"/>
        <v>28.707610619469</v>
      </c>
      <c r="O57" s="25">
        <v>1196.57</v>
      </c>
      <c r="P57" s="15"/>
    </row>
    <row r="58" s="1" customFormat="1" ht="13.5" outlineLevel="2" spans="1:16">
      <c r="A58" s="15">
        <v>52</v>
      </c>
      <c r="B58" s="15" t="s">
        <v>117</v>
      </c>
      <c r="C58" s="16" t="s">
        <v>126</v>
      </c>
      <c r="D58" s="15" t="s">
        <v>127</v>
      </c>
      <c r="E58" s="15">
        <v>30</v>
      </c>
      <c r="F58" s="17">
        <v>2863</v>
      </c>
      <c r="G58" s="18">
        <v>1186.14</v>
      </c>
      <c r="H58" s="18">
        <f t="shared" si="21"/>
        <v>136.458584070796</v>
      </c>
      <c r="I58" s="18">
        <v>572.6</v>
      </c>
      <c r="J58" s="18">
        <f t="shared" si="22"/>
        <v>1622.2814159292</v>
      </c>
      <c r="K58" s="18">
        <f t="shared" si="23"/>
        <v>111.657</v>
      </c>
      <c r="L58" s="18">
        <f t="shared" si="24"/>
        <v>40.5570353982301</v>
      </c>
      <c r="M58" s="18">
        <f t="shared" si="25"/>
        <v>24.3342212389381</v>
      </c>
      <c r="N58" s="18">
        <f t="shared" si="26"/>
        <v>32.4456283185841</v>
      </c>
      <c r="O58" s="25">
        <v>1413.29</v>
      </c>
      <c r="P58" s="15"/>
    </row>
    <row r="59" s="1" customFormat="1" ht="13.5" outlineLevel="2" spans="1:16">
      <c r="A59" s="15">
        <v>53</v>
      </c>
      <c r="B59" s="15" t="s">
        <v>117</v>
      </c>
      <c r="C59" s="16" t="s">
        <v>128</v>
      </c>
      <c r="D59" s="15" t="s">
        <v>129</v>
      </c>
      <c r="E59" s="15">
        <v>30</v>
      </c>
      <c r="F59" s="17">
        <v>3603</v>
      </c>
      <c r="G59" s="18">
        <v>1492.72</v>
      </c>
      <c r="H59" s="18">
        <f t="shared" si="21"/>
        <v>171.728849557522</v>
      </c>
      <c r="I59" s="18"/>
      <c r="J59" s="18">
        <f t="shared" si="22"/>
        <v>1320.99115044248</v>
      </c>
      <c r="K59" s="18">
        <f t="shared" si="23"/>
        <v>140.517</v>
      </c>
      <c r="L59" s="18">
        <f t="shared" si="24"/>
        <v>33.0247787610619</v>
      </c>
      <c r="M59" s="18">
        <f t="shared" si="25"/>
        <v>19.8148672566372</v>
      </c>
      <c r="N59" s="18">
        <f t="shared" si="26"/>
        <v>26.4198230088496</v>
      </c>
      <c r="O59" s="25">
        <v>1101.21</v>
      </c>
      <c r="P59" s="15"/>
    </row>
    <row r="60" s="1" customFormat="1" ht="13.5" outlineLevel="2" spans="1:16">
      <c r="A60" s="15">
        <v>54</v>
      </c>
      <c r="B60" s="15" t="s">
        <v>117</v>
      </c>
      <c r="C60" s="16" t="s">
        <v>130</v>
      </c>
      <c r="D60" s="15" t="s">
        <v>131</v>
      </c>
      <c r="E60" s="15">
        <v>30</v>
      </c>
      <c r="F60" s="17">
        <v>3882</v>
      </c>
      <c r="G60" s="18">
        <v>1608.31</v>
      </c>
      <c r="H60" s="18">
        <f t="shared" si="21"/>
        <v>185.026814159292</v>
      </c>
      <c r="I60" s="18"/>
      <c r="J60" s="18">
        <f t="shared" si="22"/>
        <v>1423.28318584071</v>
      </c>
      <c r="K60" s="18">
        <f t="shared" si="23"/>
        <v>151.398</v>
      </c>
      <c r="L60" s="18">
        <f t="shared" si="24"/>
        <v>35.5820796460177</v>
      </c>
      <c r="M60" s="18">
        <f t="shared" si="25"/>
        <v>21.3492477876106</v>
      </c>
      <c r="N60" s="18">
        <f t="shared" si="26"/>
        <v>28.4656637168142</v>
      </c>
      <c r="O60" s="25">
        <v>1186.49</v>
      </c>
      <c r="P60" s="15"/>
    </row>
    <row r="61" s="1" customFormat="1" ht="13.5" outlineLevel="2" spans="1:16">
      <c r="A61" s="15">
        <v>55</v>
      </c>
      <c r="B61" s="15" t="s">
        <v>117</v>
      </c>
      <c r="C61" s="16" t="s">
        <v>132</v>
      </c>
      <c r="D61" s="15" t="s">
        <v>133</v>
      </c>
      <c r="E61" s="15">
        <v>30</v>
      </c>
      <c r="F61" s="17">
        <v>3665</v>
      </c>
      <c r="G61" s="18">
        <v>1518.41</v>
      </c>
      <c r="H61" s="18">
        <f t="shared" si="21"/>
        <v>174.684336283186</v>
      </c>
      <c r="I61" s="18">
        <v>733</v>
      </c>
      <c r="J61" s="18">
        <f t="shared" si="22"/>
        <v>2076.72566371681</v>
      </c>
      <c r="K61" s="18">
        <f t="shared" si="23"/>
        <v>142.935</v>
      </c>
      <c r="L61" s="18">
        <f t="shared" si="24"/>
        <v>51.9181415929204</v>
      </c>
      <c r="M61" s="18">
        <f t="shared" si="25"/>
        <v>31.1508849557522</v>
      </c>
      <c r="N61" s="18">
        <f t="shared" si="26"/>
        <v>41.5345132743363</v>
      </c>
      <c r="O61" s="25">
        <v>1809.19</v>
      </c>
      <c r="P61" s="15"/>
    </row>
    <row r="62" s="1" customFormat="1" ht="13.5" outlineLevel="2" spans="1:16">
      <c r="A62" s="15">
        <v>56</v>
      </c>
      <c r="B62" s="15" t="s">
        <v>117</v>
      </c>
      <c r="C62" s="16" t="s">
        <v>134</v>
      </c>
      <c r="D62" s="15" t="s">
        <v>135</v>
      </c>
      <c r="E62" s="15">
        <v>30</v>
      </c>
      <c r="F62" s="17">
        <v>3463</v>
      </c>
      <c r="G62" s="18">
        <v>1434.72</v>
      </c>
      <c r="H62" s="18">
        <f t="shared" si="21"/>
        <v>165.056283185841</v>
      </c>
      <c r="I62" s="18">
        <v>692.6</v>
      </c>
      <c r="J62" s="18">
        <f t="shared" si="22"/>
        <v>1962.26371681416</v>
      </c>
      <c r="K62" s="18">
        <f t="shared" si="23"/>
        <v>135.057</v>
      </c>
      <c r="L62" s="18">
        <f t="shared" si="24"/>
        <v>49.056592920354</v>
      </c>
      <c r="M62" s="18">
        <f t="shared" si="25"/>
        <v>29.4339557522124</v>
      </c>
      <c r="N62" s="18">
        <f t="shared" si="26"/>
        <v>39.2452743362832</v>
      </c>
      <c r="O62" s="25">
        <v>1709.47</v>
      </c>
      <c r="P62" s="15"/>
    </row>
    <row r="63" s="1" customFormat="1" ht="13.5" outlineLevel="2" spans="1:16">
      <c r="A63" s="15">
        <v>57</v>
      </c>
      <c r="B63" s="15" t="s">
        <v>117</v>
      </c>
      <c r="C63" s="16" t="s">
        <v>136</v>
      </c>
      <c r="D63" s="15" t="s">
        <v>137</v>
      </c>
      <c r="E63" s="15">
        <v>30</v>
      </c>
      <c r="F63" s="17">
        <v>3917</v>
      </c>
      <c r="G63" s="18">
        <v>1622.81</v>
      </c>
      <c r="H63" s="18">
        <f t="shared" si="21"/>
        <v>186.694955752212</v>
      </c>
      <c r="I63" s="18">
        <v>783.4</v>
      </c>
      <c r="J63" s="18">
        <f t="shared" si="22"/>
        <v>2219.51504424779</v>
      </c>
      <c r="K63" s="18">
        <f t="shared" si="23"/>
        <v>152.763</v>
      </c>
      <c r="L63" s="18">
        <f t="shared" si="24"/>
        <v>55.4878761061947</v>
      </c>
      <c r="M63" s="18">
        <f t="shared" si="25"/>
        <v>33.2927256637168</v>
      </c>
      <c r="N63" s="18">
        <f t="shared" si="26"/>
        <v>44.3903008849558</v>
      </c>
      <c r="O63" s="25">
        <v>1933.58</v>
      </c>
      <c r="P63" s="15"/>
    </row>
    <row r="64" s="1" customFormat="1" ht="13.5" outlineLevel="2" spans="1:16">
      <c r="A64" s="15">
        <v>58</v>
      </c>
      <c r="B64" s="15" t="s">
        <v>117</v>
      </c>
      <c r="C64" s="16" t="s">
        <v>138</v>
      </c>
      <c r="D64" s="15" t="s">
        <v>139</v>
      </c>
      <c r="E64" s="15">
        <v>30</v>
      </c>
      <c r="F64" s="17">
        <v>3753</v>
      </c>
      <c r="G64" s="18">
        <v>1554.87</v>
      </c>
      <c r="H64" s="18">
        <f t="shared" si="21"/>
        <v>178.878849557522</v>
      </c>
      <c r="I64" s="18">
        <v>750.6</v>
      </c>
      <c r="J64" s="18">
        <f t="shared" si="22"/>
        <v>2126.59115044248</v>
      </c>
      <c r="K64" s="18">
        <f t="shared" si="23"/>
        <v>146.367</v>
      </c>
      <c r="L64" s="18">
        <f t="shared" si="24"/>
        <v>53.1647787610619</v>
      </c>
      <c r="M64" s="18">
        <f t="shared" si="25"/>
        <v>31.8988672566372</v>
      </c>
      <c r="N64" s="18">
        <f t="shared" si="26"/>
        <v>42.5318230088495</v>
      </c>
      <c r="O64" s="25">
        <v>1852.63</v>
      </c>
      <c r="P64" s="15"/>
    </row>
    <row r="65" s="1" customFormat="1" ht="13.5" outlineLevel="2" spans="1:16">
      <c r="A65" s="15">
        <v>59</v>
      </c>
      <c r="B65" s="15" t="s">
        <v>117</v>
      </c>
      <c r="C65" s="16" t="s">
        <v>140</v>
      </c>
      <c r="D65" s="15" t="s">
        <v>141</v>
      </c>
      <c r="E65" s="15">
        <v>30</v>
      </c>
      <c r="F65" s="17">
        <v>3457</v>
      </c>
      <c r="G65" s="18">
        <v>1432.24</v>
      </c>
      <c r="H65" s="18">
        <f t="shared" si="21"/>
        <v>164.770973451327</v>
      </c>
      <c r="I65" s="18"/>
      <c r="J65" s="18">
        <f t="shared" si="22"/>
        <v>1267.46902654867</v>
      </c>
      <c r="K65" s="18">
        <f t="shared" si="23"/>
        <v>134.823</v>
      </c>
      <c r="L65" s="18">
        <f t="shared" si="24"/>
        <v>31.6867256637168</v>
      </c>
      <c r="M65" s="18">
        <f t="shared" si="25"/>
        <v>19.0120353982301</v>
      </c>
      <c r="N65" s="18">
        <f t="shared" si="26"/>
        <v>25.3493805309734</v>
      </c>
      <c r="O65" s="25">
        <v>1056.6</v>
      </c>
      <c r="P65" s="15"/>
    </row>
    <row r="66" s="1" customFormat="1" ht="13.5" outlineLevel="2" spans="1:16">
      <c r="A66" s="15">
        <v>60</v>
      </c>
      <c r="B66" s="15" t="s">
        <v>117</v>
      </c>
      <c r="C66" s="16" t="s">
        <v>142</v>
      </c>
      <c r="D66" s="15" t="s">
        <v>143</v>
      </c>
      <c r="E66" s="15">
        <v>30</v>
      </c>
      <c r="F66" s="17">
        <v>3632</v>
      </c>
      <c r="G66" s="18">
        <v>1504.74</v>
      </c>
      <c r="H66" s="18">
        <f t="shared" si="21"/>
        <v>173.111681415929</v>
      </c>
      <c r="I66" s="18">
        <v>726.4</v>
      </c>
      <c r="J66" s="18">
        <f t="shared" si="22"/>
        <v>2058.02831858407</v>
      </c>
      <c r="K66" s="18">
        <f t="shared" si="23"/>
        <v>141.648</v>
      </c>
      <c r="L66" s="18">
        <f t="shared" si="24"/>
        <v>51.4507079646018</v>
      </c>
      <c r="M66" s="18">
        <f t="shared" si="25"/>
        <v>30.8704247787611</v>
      </c>
      <c r="N66" s="18">
        <f t="shared" si="26"/>
        <v>41.1605663716814</v>
      </c>
      <c r="O66" s="25">
        <v>1792.9</v>
      </c>
      <c r="P66" s="15"/>
    </row>
    <row r="67" s="1" customFormat="1" ht="13.5" outlineLevel="2" spans="1:16">
      <c r="A67" s="15">
        <v>61</v>
      </c>
      <c r="B67" s="15" t="s">
        <v>117</v>
      </c>
      <c r="C67" s="16" t="s">
        <v>144</v>
      </c>
      <c r="D67" s="15" t="s">
        <v>145</v>
      </c>
      <c r="E67" s="15">
        <v>30</v>
      </c>
      <c r="F67" s="17">
        <v>3767</v>
      </c>
      <c r="G67" s="18">
        <v>1560.67</v>
      </c>
      <c r="H67" s="18">
        <f t="shared" si="21"/>
        <v>179.54610619469</v>
      </c>
      <c r="I67" s="18"/>
      <c r="J67" s="18">
        <f t="shared" si="22"/>
        <v>1381.12389380531</v>
      </c>
      <c r="K67" s="18">
        <f t="shared" si="23"/>
        <v>146.913</v>
      </c>
      <c r="L67" s="18">
        <f t="shared" si="24"/>
        <v>34.5280973451327</v>
      </c>
      <c r="M67" s="18">
        <f t="shared" si="25"/>
        <v>20.7168584070796</v>
      </c>
      <c r="N67" s="18">
        <f t="shared" si="26"/>
        <v>27.6224778761062</v>
      </c>
      <c r="O67" s="25">
        <v>1151.34</v>
      </c>
      <c r="P67" s="15"/>
    </row>
    <row r="68" s="1" customFormat="1" ht="13.5" outlineLevel="2" spans="1:16">
      <c r="A68" s="15">
        <v>62</v>
      </c>
      <c r="B68" s="15" t="s">
        <v>117</v>
      </c>
      <c r="C68" s="16" t="s">
        <v>146</v>
      </c>
      <c r="D68" s="15" t="s">
        <v>147</v>
      </c>
      <c r="E68" s="15">
        <v>30</v>
      </c>
      <c r="F68" s="17">
        <v>3566</v>
      </c>
      <c r="G68" s="18">
        <v>1477.39</v>
      </c>
      <c r="H68" s="18">
        <f t="shared" si="21"/>
        <v>169.965221238938</v>
      </c>
      <c r="I68" s="18">
        <v>713.2</v>
      </c>
      <c r="J68" s="18">
        <f t="shared" si="22"/>
        <v>2020.62477876106</v>
      </c>
      <c r="K68" s="18">
        <f t="shared" si="23"/>
        <v>139.074</v>
      </c>
      <c r="L68" s="18">
        <f t="shared" si="24"/>
        <v>50.5156194690266</v>
      </c>
      <c r="M68" s="18">
        <f t="shared" si="25"/>
        <v>30.3093716814159</v>
      </c>
      <c r="N68" s="18">
        <f t="shared" si="26"/>
        <v>40.4124955752212</v>
      </c>
      <c r="O68" s="25">
        <v>1760.31</v>
      </c>
      <c r="P68" s="15"/>
    </row>
    <row r="69" s="1" customFormat="1" ht="13.5" outlineLevel="2" spans="1:16">
      <c r="A69" s="15">
        <v>63</v>
      </c>
      <c r="B69" s="15" t="s">
        <v>117</v>
      </c>
      <c r="C69" s="16" t="s">
        <v>148</v>
      </c>
      <c r="D69" s="15" t="s">
        <v>149</v>
      </c>
      <c r="E69" s="15">
        <v>30</v>
      </c>
      <c r="F69" s="17">
        <v>3985</v>
      </c>
      <c r="G69" s="18">
        <v>1650.99</v>
      </c>
      <c r="H69" s="18">
        <f t="shared" si="21"/>
        <v>189.936902654867</v>
      </c>
      <c r="I69" s="18"/>
      <c r="J69" s="18">
        <f t="shared" si="22"/>
        <v>1461.05309734513</v>
      </c>
      <c r="K69" s="18">
        <f t="shared" si="23"/>
        <v>155.415</v>
      </c>
      <c r="L69" s="18">
        <f t="shared" si="24"/>
        <v>36.5263274336283</v>
      </c>
      <c r="M69" s="18">
        <f t="shared" si="25"/>
        <v>21.915796460177</v>
      </c>
      <c r="N69" s="18">
        <f t="shared" si="26"/>
        <v>29.2210619469027</v>
      </c>
      <c r="O69" s="25">
        <v>1217.97</v>
      </c>
      <c r="P69" s="15"/>
    </row>
    <row r="70" s="1" customFormat="1" ht="13.5" outlineLevel="2" spans="1:16">
      <c r="A70" s="15">
        <v>64</v>
      </c>
      <c r="B70" s="15" t="s">
        <v>117</v>
      </c>
      <c r="C70" s="16" t="s">
        <v>150</v>
      </c>
      <c r="D70" s="15" t="s">
        <v>151</v>
      </c>
      <c r="E70" s="15">
        <v>30</v>
      </c>
      <c r="F70" s="17">
        <v>2912</v>
      </c>
      <c r="G70" s="18">
        <v>1206.44</v>
      </c>
      <c r="H70" s="18">
        <f t="shared" si="21"/>
        <v>138.793982300885</v>
      </c>
      <c r="I70" s="18">
        <v>582.4</v>
      </c>
      <c r="J70" s="18">
        <f t="shared" si="22"/>
        <v>1650.04601769912</v>
      </c>
      <c r="K70" s="18">
        <f t="shared" si="23"/>
        <v>113.568</v>
      </c>
      <c r="L70" s="18">
        <f t="shared" si="24"/>
        <v>41.2511504424779</v>
      </c>
      <c r="M70" s="18">
        <f t="shared" si="25"/>
        <v>24.7506902654867</v>
      </c>
      <c r="N70" s="18">
        <f t="shared" si="26"/>
        <v>33.0009203539823</v>
      </c>
      <c r="O70" s="25">
        <v>1437.48</v>
      </c>
      <c r="P70" s="15"/>
    </row>
    <row r="71" s="1" customFormat="1" ht="13.5" outlineLevel="2" spans="1:16">
      <c r="A71" s="15">
        <v>65</v>
      </c>
      <c r="B71" s="15" t="s">
        <v>117</v>
      </c>
      <c r="C71" s="16" t="s">
        <v>152</v>
      </c>
      <c r="D71" s="15" t="s">
        <v>153</v>
      </c>
      <c r="E71" s="15">
        <v>30</v>
      </c>
      <c r="F71" s="17">
        <v>3003</v>
      </c>
      <c r="G71" s="18">
        <v>1244.14</v>
      </c>
      <c r="H71" s="18">
        <f t="shared" si="21"/>
        <v>143.131150442478</v>
      </c>
      <c r="I71" s="18"/>
      <c r="J71" s="18">
        <f t="shared" si="22"/>
        <v>1101.00884955752</v>
      </c>
      <c r="K71" s="18">
        <f t="shared" si="23"/>
        <v>117.117</v>
      </c>
      <c r="L71" s="18">
        <f t="shared" si="24"/>
        <v>27.5252212389381</v>
      </c>
      <c r="M71" s="18">
        <f t="shared" si="25"/>
        <v>16.5151327433628</v>
      </c>
      <c r="N71" s="18">
        <f t="shared" si="26"/>
        <v>22.0201769911504</v>
      </c>
      <c r="O71" s="25">
        <v>917.83</v>
      </c>
      <c r="P71" s="15"/>
    </row>
    <row r="72" s="1" customFormat="1" ht="13.5" outlineLevel="2" spans="1:16">
      <c r="A72" s="15">
        <v>66</v>
      </c>
      <c r="B72" s="15" t="s">
        <v>117</v>
      </c>
      <c r="C72" s="16" t="s">
        <v>154</v>
      </c>
      <c r="D72" s="15" t="s">
        <v>155</v>
      </c>
      <c r="E72" s="15">
        <v>30</v>
      </c>
      <c r="F72" s="17">
        <v>3537</v>
      </c>
      <c r="G72" s="18">
        <v>1465.38</v>
      </c>
      <c r="H72" s="18">
        <f t="shared" si="21"/>
        <v>168.583539823009</v>
      </c>
      <c r="I72" s="18"/>
      <c r="J72" s="18">
        <f t="shared" si="22"/>
        <v>1296.79646017699</v>
      </c>
      <c r="K72" s="18">
        <f t="shared" si="23"/>
        <v>137.943</v>
      </c>
      <c r="L72" s="18">
        <f t="shared" si="24"/>
        <v>32.4199115044248</v>
      </c>
      <c r="M72" s="18">
        <f t="shared" si="25"/>
        <v>19.4519469026549</v>
      </c>
      <c r="N72" s="18">
        <f t="shared" si="26"/>
        <v>25.9359292035398</v>
      </c>
      <c r="O72" s="25">
        <v>1081.05</v>
      </c>
      <c r="P72" s="15"/>
    </row>
    <row r="73" s="1" customFormat="1" ht="13.5" outlineLevel="2" spans="1:16">
      <c r="A73" s="15">
        <v>67</v>
      </c>
      <c r="B73" s="15" t="s">
        <v>117</v>
      </c>
      <c r="C73" s="16" t="s">
        <v>156</v>
      </c>
      <c r="D73" s="15" t="s">
        <v>157</v>
      </c>
      <c r="E73" s="15">
        <v>30</v>
      </c>
      <c r="F73" s="17">
        <v>3308</v>
      </c>
      <c r="G73" s="18">
        <v>1370.5</v>
      </c>
      <c r="H73" s="18">
        <f t="shared" si="21"/>
        <v>157.66814159292</v>
      </c>
      <c r="I73" s="18"/>
      <c r="J73" s="18">
        <f t="shared" si="22"/>
        <v>1212.83185840708</v>
      </c>
      <c r="K73" s="18">
        <f t="shared" si="23"/>
        <v>129.012</v>
      </c>
      <c r="L73" s="18">
        <f t="shared" si="24"/>
        <v>30.320796460177</v>
      </c>
      <c r="M73" s="18">
        <f t="shared" si="25"/>
        <v>18.1924778761062</v>
      </c>
      <c r="N73" s="18">
        <f t="shared" si="26"/>
        <v>24.2566371681416</v>
      </c>
      <c r="O73" s="25">
        <v>1011.05</v>
      </c>
      <c r="P73" s="15"/>
    </row>
    <row r="74" s="1" customFormat="1" ht="13.5" outlineLevel="2" spans="1:16">
      <c r="A74" s="15">
        <v>68</v>
      </c>
      <c r="B74" s="15" t="s">
        <v>117</v>
      </c>
      <c r="C74" s="16" t="s">
        <v>158</v>
      </c>
      <c r="D74" s="15" t="s">
        <v>159</v>
      </c>
      <c r="E74" s="15">
        <v>30</v>
      </c>
      <c r="F74" s="17">
        <v>2642</v>
      </c>
      <c r="G74" s="18">
        <v>1094.58</v>
      </c>
      <c r="H74" s="18">
        <f t="shared" si="21"/>
        <v>125.925132743363</v>
      </c>
      <c r="I74" s="18">
        <v>528.4</v>
      </c>
      <c r="J74" s="18">
        <f t="shared" si="22"/>
        <v>1497.05486725664</v>
      </c>
      <c r="K74" s="18">
        <f t="shared" si="23"/>
        <v>103.038</v>
      </c>
      <c r="L74" s="18">
        <f t="shared" si="24"/>
        <v>37.4263716814159</v>
      </c>
      <c r="M74" s="18">
        <f t="shared" si="25"/>
        <v>22.4558230088496</v>
      </c>
      <c r="N74" s="18">
        <f t="shared" si="26"/>
        <v>29.9410973451327</v>
      </c>
      <c r="O74" s="25">
        <v>1304.19</v>
      </c>
      <c r="P74" s="15"/>
    </row>
    <row r="75" s="1" customFormat="1" ht="13.5" outlineLevel="2" spans="1:16">
      <c r="A75" s="15">
        <v>69</v>
      </c>
      <c r="B75" s="15" t="s">
        <v>117</v>
      </c>
      <c r="C75" s="16" t="s">
        <v>160</v>
      </c>
      <c r="D75" s="15" t="s">
        <v>161</v>
      </c>
      <c r="E75" s="15">
        <v>30</v>
      </c>
      <c r="F75" s="17">
        <v>3424</v>
      </c>
      <c r="G75" s="18">
        <v>1418.56</v>
      </c>
      <c r="H75" s="18">
        <f t="shared" si="21"/>
        <v>163.197168141593</v>
      </c>
      <c r="I75" s="18">
        <v>684.8</v>
      </c>
      <c r="J75" s="18">
        <f t="shared" si="22"/>
        <v>1940.16283185841</v>
      </c>
      <c r="K75" s="18">
        <f t="shared" si="23"/>
        <v>133.536</v>
      </c>
      <c r="L75" s="18">
        <f t="shared" si="24"/>
        <v>48.5040707964602</v>
      </c>
      <c r="M75" s="18">
        <f t="shared" si="25"/>
        <v>29.1024424778761</v>
      </c>
      <c r="N75" s="18">
        <f t="shared" si="26"/>
        <v>38.8032566371681</v>
      </c>
      <c r="O75" s="25">
        <v>1690.22</v>
      </c>
      <c r="P75" s="15"/>
    </row>
    <row r="76" s="1" customFormat="1" ht="13.5" outlineLevel="2" spans="1:16">
      <c r="A76" s="15">
        <v>70</v>
      </c>
      <c r="B76" s="15" t="s">
        <v>117</v>
      </c>
      <c r="C76" s="16" t="s">
        <v>162</v>
      </c>
      <c r="D76" s="15" t="s">
        <v>163</v>
      </c>
      <c r="E76" s="15">
        <v>30</v>
      </c>
      <c r="F76" s="17">
        <v>3482</v>
      </c>
      <c r="G76" s="18">
        <v>1442.59</v>
      </c>
      <c r="H76" s="18">
        <f t="shared" si="21"/>
        <v>165.961681415929</v>
      </c>
      <c r="I76" s="18">
        <v>696.4</v>
      </c>
      <c r="J76" s="18">
        <f t="shared" si="22"/>
        <v>1973.02831858407</v>
      </c>
      <c r="K76" s="18">
        <f t="shared" si="23"/>
        <v>135.798</v>
      </c>
      <c r="L76" s="18">
        <f t="shared" si="24"/>
        <v>49.3257079646018</v>
      </c>
      <c r="M76" s="18">
        <f t="shared" si="25"/>
        <v>29.5954247787611</v>
      </c>
      <c r="N76" s="18">
        <f t="shared" si="26"/>
        <v>39.4605663716814</v>
      </c>
      <c r="O76" s="25">
        <v>1718.85</v>
      </c>
      <c r="P76" s="15"/>
    </row>
    <row r="77" s="1" customFormat="1" ht="13.5" outlineLevel="2" spans="1:16">
      <c r="A77" s="15">
        <v>71</v>
      </c>
      <c r="B77" s="15" t="s">
        <v>117</v>
      </c>
      <c r="C77" s="16" t="s">
        <v>164</v>
      </c>
      <c r="D77" s="15" t="s">
        <v>165</v>
      </c>
      <c r="E77" s="15">
        <v>30</v>
      </c>
      <c r="F77" s="17">
        <v>3618</v>
      </c>
      <c r="G77" s="18">
        <v>1498.94</v>
      </c>
      <c r="H77" s="18">
        <f t="shared" si="21"/>
        <v>172.444424778761</v>
      </c>
      <c r="I77" s="18">
        <v>723.6</v>
      </c>
      <c r="J77" s="18">
        <f t="shared" si="22"/>
        <v>2050.09557522124</v>
      </c>
      <c r="K77" s="18">
        <f t="shared" si="23"/>
        <v>141.102</v>
      </c>
      <c r="L77" s="18">
        <f t="shared" si="24"/>
        <v>51.252389380531</v>
      </c>
      <c r="M77" s="18">
        <f t="shared" si="25"/>
        <v>30.7514336283186</v>
      </c>
      <c r="N77" s="18">
        <f t="shared" si="26"/>
        <v>41.0019115044248</v>
      </c>
      <c r="O77" s="25">
        <v>1785.99</v>
      </c>
      <c r="P77" s="15"/>
    </row>
    <row r="78" s="1" customFormat="1" ht="13.5" outlineLevel="2" spans="1:16">
      <c r="A78" s="15">
        <v>72</v>
      </c>
      <c r="B78" s="15" t="s">
        <v>117</v>
      </c>
      <c r="C78" s="16" t="s">
        <v>130</v>
      </c>
      <c r="D78" s="15" t="s">
        <v>166</v>
      </c>
      <c r="E78" s="15">
        <v>30</v>
      </c>
      <c r="F78" s="17">
        <v>4119</v>
      </c>
      <c r="G78" s="18">
        <v>1706.5</v>
      </c>
      <c r="H78" s="18">
        <f t="shared" si="21"/>
        <v>196.323008849558</v>
      </c>
      <c r="I78" s="18"/>
      <c r="J78" s="18">
        <f t="shared" si="22"/>
        <v>1510.17699115044</v>
      </c>
      <c r="K78" s="18">
        <f t="shared" si="23"/>
        <v>160.641</v>
      </c>
      <c r="L78" s="18">
        <f t="shared" si="24"/>
        <v>37.7544247787611</v>
      </c>
      <c r="M78" s="18">
        <f t="shared" si="25"/>
        <v>22.6526548672566</v>
      </c>
      <c r="N78" s="18">
        <f t="shared" si="26"/>
        <v>30.2035398230088</v>
      </c>
      <c r="O78" s="25">
        <v>1258.93</v>
      </c>
      <c r="P78" s="15"/>
    </row>
    <row r="79" s="1" customFormat="1" ht="13.5" outlineLevel="2" spans="1:16">
      <c r="A79" s="15">
        <v>73</v>
      </c>
      <c r="B79" s="15" t="s">
        <v>117</v>
      </c>
      <c r="C79" s="16" t="s">
        <v>130</v>
      </c>
      <c r="D79" s="15" t="s">
        <v>167</v>
      </c>
      <c r="E79" s="15">
        <v>15</v>
      </c>
      <c r="F79" s="17">
        <v>2046</v>
      </c>
      <c r="G79" s="18">
        <v>847.66</v>
      </c>
      <c r="H79" s="18">
        <f t="shared" si="21"/>
        <v>97.518407079646</v>
      </c>
      <c r="I79" s="18"/>
      <c r="J79" s="18">
        <f t="shared" si="22"/>
        <v>750.141592920354</v>
      </c>
      <c r="K79" s="18">
        <f t="shared" si="23"/>
        <v>79.794</v>
      </c>
      <c r="L79" s="18">
        <f t="shared" si="24"/>
        <v>18.7535398230088</v>
      </c>
      <c r="M79" s="18">
        <f t="shared" si="25"/>
        <v>11.2521238938053</v>
      </c>
      <c r="N79" s="18">
        <f t="shared" si="26"/>
        <v>15.0028318584071</v>
      </c>
      <c r="O79" s="25">
        <v>625.34</v>
      </c>
      <c r="P79" s="15"/>
    </row>
    <row r="80" s="1" customFormat="1" ht="13.5" outlineLevel="2" spans="1:16">
      <c r="A80" s="15">
        <v>74</v>
      </c>
      <c r="B80" s="15" t="s">
        <v>117</v>
      </c>
      <c r="C80" s="16" t="s">
        <v>168</v>
      </c>
      <c r="D80" s="15" t="s">
        <v>169</v>
      </c>
      <c r="E80" s="15">
        <v>30</v>
      </c>
      <c r="F80" s="17">
        <v>3486</v>
      </c>
      <c r="G80" s="18">
        <v>1444.25</v>
      </c>
      <c r="H80" s="18">
        <f t="shared" si="21"/>
        <v>166.152654867257</v>
      </c>
      <c r="I80" s="18">
        <v>697.2</v>
      </c>
      <c r="J80" s="18">
        <f t="shared" si="22"/>
        <v>1975.29734513274</v>
      </c>
      <c r="K80" s="18">
        <f t="shared" si="23"/>
        <v>135.954</v>
      </c>
      <c r="L80" s="18">
        <f t="shared" si="24"/>
        <v>49.3824336283186</v>
      </c>
      <c r="M80" s="18">
        <f t="shared" si="25"/>
        <v>29.6294601769911</v>
      </c>
      <c r="N80" s="18">
        <f t="shared" si="26"/>
        <v>39.5059469026549</v>
      </c>
      <c r="O80" s="25">
        <v>1720.83</v>
      </c>
      <c r="P80" s="15"/>
    </row>
    <row r="81" s="1" customFormat="1" ht="13.5" outlineLevel="2" spans="1:16">
      <c r="A81" s="15">
        <v>75</v>
      </c>
      <c r="B81" s="15" t="s">
        <v>117</v>
      </c>
      <c r="C81" s="16" t="s">
        <v>170</v>
      </c>
      <c r="D81" s="15" t="s">
        <v>171</v>
      </c>
      <c r="E81" s="15">
        <v>30</v>
      </c>
      <c r="F81" s="17">
        <v>3127</v>
      </c>
      <c r="G81" s="18">
        <v>1295.52</v>
      </c>
      <c r="H81" s="18">
        <f t="shared" si="21"/>
        <v>149.042123893805</v>
      </c>
      <c r="I81" s="18"/>
      <c r="J81" s="18">
        <f t="shared" si="22"/>
        <v>1146.47787610619</v>
      </c>
      <c r="K81" s="18">
        <f t="shared" si="23"/>
        <v>121.953</v>
      </c>
      <c r="L81" s="18">
        <f t="shared" si="24"/>
        <v>28.6619469026549</v>
      </c>
      <c r="M81" s="18">
        <f t="shared" si="25"/>
        <v>17.1971681415929</v>
      </c>
      <c r="N81" s="18">
        <f t="shared" si="26"/>
        <v>22.9295575221239</v>
      </c>
      <c r="O81" s="25">
        <v>955.74</v>
      </c>
      <c r="P81" s="15"/>
    </row>
    <row r="82" s="2" customFormat="1" ht="13.5" hidden="1" outlineLevel="1" spans="1:16">
      <c r="A82" s="19"/>
      <c r="B82" s="19" t="s">
        <v>172</v>
      </c>
      <c r="C82" s="20"/>
      <c r="D82" s="19"/>
      <c r="E82" s="19"/>
      <c r="F82" s="21">
        <f t="shared" ref="F82:O82" si="27">SUBTOTAL(9,F54:F81)</f>
        <v>96325</v>
      </c>
      <c r="G82" s="21">
        <f t="shared" si="27"/>
        <v>39907.43</v>
      </c>
      <c r="H82" s="21">
        <f t="shared" si="27"/>
        <v>4591.12026548673</v>
      </c>
      <c r="I82" s="21">
        <f t="shared" si="27"/>
        <v>10915.2</v>
      </c>
      <c r="J82" s="21">
        <f t="shared" si="27"/>
        <v>46231.5097345133</v>
      </c>
      <c r="K82" s="21">
        <f t="shared" si="27"/>
        <v>3756.675</v>
      </c>
      <c r="L82" s="21">
        <f t="shared" si="27"/>
        <v>1155.78774336283</v>
      </c>
      <c r="M82" s="21">
        <f t="shared" si="27"/>
        <v>693.472646017699</v>
      </c>
      <c r="N82" s="21">
        <f t="shared" si="27"/>
        <v>924.630194690266</v>
      </c>
      <c r="O82" s="21">
        <f t="shared" si="27"/>
        <v>39700.95</v>
      </c>
      <c r="P82" s="19"/>
    </row>
    <row r="83" s="1" customFormat="1" ht="13.5" outlineLevel="2" spans="1:16">
      <c r="A83" s="15">
        <v>76</v>
      </c>
      <c r="B83" s="15" t="s">
        <v>173</v>
      </c>
      <c r="C83" s="16" t="s">
        <v>174</v>
      </c>
      <c r="D83" s="15" t="s">
        <v>175</v>
      </c>
      <c r="E83" s="15">
        <v>30</v>
      </c>
      <c r="F83" s="17">
        <v>3908</v>
      </c>
      <c r="G83" s="18">
        <v>1619.08</v>
      </c>
      <c r="H83" s="18">
        <f t="shared" ref="H83:H104" si="28">(G83)/1.13*0.13</f>
        <v>186.265840707965</v>
      </c>
      <c r="I83" s="18">
        <v>781.6</v>
      </c>
      <c r="J83" s="18">
        <f t="shared" ref="J83:J104" si="29">(G83)-H83+(I83)</f>
        <v>2214.41415929204</v>
      </c>
      <c r="K83" s="18">
        <f t="shared" ref="K83:K104" si="30">(F83)*0.039</f>
        <v>152.412</v>
      </c>
      <c r="L83" s="18">
        <f t="shared" ref="L83:L104" si="31">J83*0.025</f>
        <v>55.3603539823009</v>
      </c>
      <c r="M83" s="18">
        <f t="shared" ref="M83:M104" si="32">J83*0.015</f>
        <v>33.2162123893805</v>
      </c>
      <c r="N83" s="18">
        <f t="shared" ref="N83:N104" si="33">J83*0.02</f>
        <v>44.2882831858407</v>
      </c>
      <c r="O83" s="25">
        <v>1929.14</v>
      </c>
      <c r="P83" s="15"/>
    </row>
    <row r="84" s="1" customFormat="1" ht="13.5" outlineLevel="2" spans="1:16">
      <c r="A84" s="15">
        <v>77</v>
      </c>
      <c r="B84" s="15" t="s">
        <v>173</v>
      </c>
      <c r="C84" s="16" t="s">
        <v>176</v>
      </c>
      <c r="D84" s="15" t="s">
        <v>177</v>
      </c>
      <c r="E84" s="15">
        <v>30</v>
      </c>
      <c r="F84" s="17">
        <v>3031</v>
      </c>
      <c r="G84" s="18">
        <v>1255.74</v>
      </c>
      <c r="H84" s="18">
        <f t="shared" si="28"/>
        <v>144.465663716814</v>
      </c>
      <c r="I84" s="18">
        <v>606.2</v>
      </c>
      <c r="J84" s="18">
        <f t="shared" si="29"/>
        <v>1717.47433628319</v>
      </c>
      <c r="K84" s="18">
        <f t="shared" si="30"/>
        <v>118.209</v>
      </c>
      <c r="L84" s="18">
        <f t="shared" si="31"/>
        <v>42.9368584070797</v>
      </c>
      <c r="M84" s="18">
        <f t="shared" si="32"/>
        <v>25.7621150442478</v>
      </c>
      <c r="N84" s="18">
        <f t="shared" si="33"/>
        <v>34.3494867256637</v>
      </c>
      <c r="O84" s="25">
        <v>1496.22</v>
      </c>
      <c r="P84" s="15"/>
    </row>
    <row r="85" s="1" customFormat="1" ht="13.5" outlineLevel="2" spans="1:16">
      <c r="A85" s="15">
        <v>78</v>
      </c>
      <c r="B85" s="15" t="s">
        <v>173</v>
      </c>
      <c r="C85" s="16" t="s">
        <v>178</v>
      </c>
      <c r="D85" s="15" t="s">
        <v>179</v>
      </c>
      <c r="E85" s="15">
        <v>30</v>
      </c>
      <c r="F85" s="17">
        <v>3274</v>
      </c>
      <c r="G85" s="18">
        <v>1356.42</v>
      </c>
      <c r="H85" s="18">
        <f t="shared" si="28"/>
        <v>156.048318584071</v>
      </c>
      <c r="I85" s="18">
        <v>654.8</v>
      </c>
      <c r="J85" s="18">
        <f t="shared" si="29"/>
        <v>1855.17168141593</v>
      </c>
      <c r="K85" s="18">
        <f t="shared" si="30"/>
        <v>127.686</v>
      </c>
      <c r="L85" s="18">
        <f t="shared" si="31"/>
        <v>46.3792920353982</v>
      </c>
      <c r="M85" s="18">
        <f t="shared" si="32"/>
        <v>27.8275752212389</v>
      </c>
      <c r="N85" s="18">
        <f t="shared" si="33"/>
        <v>37.1034336283186</v>
      </c>
      <c r="O85" s="25">
        <v>1616.18</v>
      </c>
      <c r="P85" s="15"/>
    </row>
    <row r="86" s="1" customFormat="1" ht="13.5" outlineLevel="2" spans="1:16">
      <c r="A86" s="15">
        <v>79</v>
      </c>
      <c r="B86" s="15" t="s">
        <v>173</v>
      </c>
      <c r="C86" s="16" t="s">
        <v>180</v>
      </c>
      <c r="D86" s="15" t="s">
        <v>181</v>
      </c>
      <c r="E86" s="15">
        <v>30</v>
      </c>
      <c r="F86" s="17">
        <v>3819</v>
      </c>
      <c r="G86" s="18">
        <v>1582.21</v>
      </c>
      <c r="H86" s="18">
        <f t="shared" si="28"/>
        <v>182.024159292035</v>
      </c>
      <c r="I86" s="18">
        <v>763.8</v>
      </c>
      <c r="J86" s="18">
        <f t="shared" si="29"/>
        <v>2163.98584070796</v>
      </c>
      <c r="K86" s="18">
        <f t="shared" si="30"/>
        <v>148.941</v>
      </c>
      <c r="L86" s="18">
        <f t="shared" si="31"/>
        <v>54.0996460176991</v>
      </c>
      <c r="M86" s="18">
        <f t="shared" si="32"/>
        <v>32.4597876106195</v>
      </c>
      <c r="N86" s="18">
        <f t="shared" si="33"/>
        <v>43.2797168141593</v>
      </c>
      <c r="O86" s="25">
        <v>1885.21</v>
      </c>
      <c r="P86" s="15"/>
    </row>
    <row r="87" s="1" customFormat="1" ht="13.5" outlineLevel="2" spans="1:16">
      <c r="A87" s="15">
        <v>80</v>
      </c>
      <c r="B87" s="15" t="s">
        <v>173</v>
      </c>
      <c r="C87" s="16" t="s">
        <v>182</v>
      </c>
      <c r="D87" s="15" t="s">
        <v>183</v>
      </c>
      <c r="E87" s="15">
        <v>30</v>
      </c>
      <c r="F87" s="17">
        <v>3694</v>
      </c>
      <c r="G87" s="18">
        <v>1530.42</v>
      </c>
      <c r="H87" s="18">
        <f t="shared" si="28"/>
        <v>176.066017699115</v>
      </c>
      <c r="I87" s="18">
        <v>738.8</v>
      </c>
      <c r="J87" s="18">
        <f t="shared" si="29"/>
        <v>2093.15398230089</v>
      </c>
      <c r="K87" s="18">
        <f t="shared" si="30"/>
        <v>144.066</v>
      </c>
      <c r="L87" s="18">
        <f t="shared" si="31"/>
        <v>52.3288495575221</v>
      </c>
      <c r="M87" s="18">
        <f t="shared" si="32"/>
        <v>31.3973097345133</v>
      </c>
      <c r="N87" s="18">
        <f t="shared" si="33"/>
        <v>41.8630796460177</v>
      </c>
      <c r="O87" s="25">
        <v>1823.5</v>
      </c>
      <c r="P87" s="15"/>
    </row>
    <row r="88" s="1" customFormat="1" ht="13.5" outlineLevel="2" spans="1:16">
      <c r="A88" s="15">
        <v>81</v>
      </c>
      <c r="B88" s="15" t="s">
        <v>173</v>
      </c>
      <c r="C88" s="16" t="s">
        <v>184</v>
      </c>
      <c r="D88" s="15" t="s">
        <v>185</v>
      </c>
      <c r="E88" s="15">
        <v>30</v>
      </c>
      <c r="F88" s="17">
        <v>3700</v>
      </c>
      <c r="G88" s="18">
        <v>1532.91</v>
      </c>
      <c r="H88" s="18">
        <f t="shared" si="28"/>
        <v>176.352477876106</v>
      </c>
      <c r="I88" s="18">
        <v>740</v>
      </c>
      <c r="J88" s="18">
        <f t="shared" si="29"/>
        <v>2096.55752212389</v>
      </c>
      <c r="K88" s="18">
        <f t="shared" si="30"/>
        <v>144.3</v>
      </c>
      <c r="L88" s="18">
        <f t="shared" si="31"/>
        <v>52.4139380530974</v>
      </c>
      <c r="M88" s="18">
        <f t="shared" si="32"/>
        <v>31.4483628318584</v>
      </c>
      <c r="N88" s="18">
        <f t="shared" si="33"/>
        <v>41.9311504424779</v>
      </c>
      <c r="O88" s="25">
        <v>1826.46</v>
      </c>
      <c r="P88" s="15"/>
    </row>
    <row r="89" s="1" customFormat="1" ht="13.5" outlineLevel="2" spans="1:16">
      <c r="A89" s="15">
        <v>82</v>
      </c>
      <c r="B89" s="15" t="s">
        <v>173</v>
      </c>
      <c r="C89" s="16" t="s">
        <v>186</v>
      </c>
      <c r="D89" s="15" t="s">
        <v>187</v>
      </c>
      <c r="E89" s="15">
        <v>30</v>
      </c>
      <c r="F89" s="17">
        <v>3270</v>
      </c>
      <c r="G89" s="18">
        <v>1354.76</v>
      </c>
      <c r="H89" s="18">
        <f t="shared" si="28"/>
        <v>155.857345132743</v>
      </c>
      <c r="I89" s="18">
        <v>654</v>
      </c>
      <c r="J89" s="18">
        <f t="shared" si="29"/>
        <v>1852.90265486726</v>
      </c>
      <c r="K89" s="18">
        <f t="shared" si="30"/>
        <v>127.53</v>
      </c>
      <c r="L89" s="18">
        <f t="shared" si="31"/>
        <v>46.3225663716814</v>
      </c>
      <c r="M89" s="18">
        <f t="shared" si="32"/>
        <v>27.7935398230088</v>
      </c>
      <c r="N89" s="18">
        <f t="shared" si="33"/>
        <v>37.0580530973451</v>
      </c>
      <c r="O89" s="25">
        <v>1614.2</v>
      </c>
      <c r="P89" s="15"/>
    </row>
    <row r="90" s="1" customFormat="1" ht="13.5" outlineLevel="2" spans="1:16">
      <c r="A90" s="15">
        <v>83</v>
      </c>
      <c r="B90" s="15" t="s">
        <v>173</v>
      </c>
      <c r="C90" s="16" t="s">
        <v>188</v>
      </c>
      <c r="D90" s="15" t="s">
        <v>189</v>
      </c>
      <c r="E90" s="15">
        <v>30</v>
      </c>
      <c r="F90" s="17">
        <v>3274</v>
      </c>
      <c r="G90" s="18">
        <v>1356.42</v>
      </c>
      <c r="H90" s="18">
        <f t="shared" si="28"/>
        <v>156.048318584071</v>
      </c>
      <c r="I90" s="18">
        <v>654.8</v>
      </c>
      <c r="J90" s="18">
        <f t="shared" si="29"/>
        <v>1855.17168141593</v>
      </c>
      <c r="K90" s="18">
        <f t="shared" si="30"/>
        <v>127.686</v>
      </c>
      <c r="L90" s="18">
        <f t="shared" si="31"/>
        <v>46.3792920353982</v>
      </c>
      <c r="M90" s="18">
        <f t="shared" si="32"/>
        <v>27.8275752212389</v>
      </c>
      <c r="N90" s="18">
        <f t="shared" si="33"/>
        <v>37.1034336283186</v>
      </c>
      <c r="O90" s="25">
        <v>1616.18</v>
      </c>
      <c r="P90" s="15"/>
    </row>
    <row r="91" s="1" customFormat="1" ht="13.5" outlineLevel="2" spans="1:16">
      <c r="A91" s="15">
        <v>84</v>
      </c>
      <c r="B91" s="15" t="s">
        <v>173</v>
      </c>
      <c r="C91" s="16" t="s">
        <v>190</v>
      </c>
      <c r="D91" s="15" t="s">
        <v>191</v>
      </c>
      <c r="E91" s="15">
        <v>30</v>
      </c>
      <c r="F91" s="17">
        <v>3104</v>
      </c>
      <c r="G91" s="18">
        <v>1285.99</v>
      </c>
      <c r="H91" s="18">
        <f t="shared" si="28"/>
        <v>147.945752212389</v>
      </c>
      <c r="I91" s="18">
        <v>620.8</v>
      </c>
      <c r="J91" s="18">
        <f t="shared" si="29"/>
        <v>1758.84424778761</v>
      </c>
      <c r="K91" s="18">
        <f t="shared" si="30"/>
        <v>121.056</v>
      </c>
      <c r="L91" s="18">
        <f t="shared" si="31"/>
        <v>43.9711061946903</v>
      </c>
      <c r="M91" s="18">
        <f t="shared" si="32"/>
        <v>26.3826637168142</v>
      </c>
      <c r="N91" s="18">
        <f t="shared" si="33"/>
        <v>35.1768849557522</v>
      </c>
      <c r="O91" s="25">
        <v>1532.26</v>
      </c>
      <c r="P91" s="15"/>
    </row>
    <row r="92" s="1" customFormat="1" ht="13.5" outlineLevel="2" spans="1:16">
      <c r="A92" s="15">
        <v>85</v>
      </c>
      <c r="B92" s="15" t="s">
        <v>173</v>
      </c>
      <c r="C92" s="16" t="s">
        <v>192</v>
      </c>
      <c r="D92" s="15" t="s">
        <v>193</v>
      </c>
      <c r="E92" s="15">
        <v>30</v>
      </c>
      <c r="F92" s="17">
        <v>3568</v>
      </c>
      <c r="G92" s="18">
        <v>1478.22</v>
      </c>
      <c r="H92" s="18">
        <f t="shared" si="28"/>
        <v>170.060707964602</v>
      </c>
      <c r="I92" s="18">
        <v>713.6</v>
      </c>
      <c r="J92" s="18">
        <f t="shared" si="29"/>
        <v>2021.7592920354</v>
      </c>
      <c r="K92" s="18">
        <f t="shared" si="30"/>
        <v>139.152</v>
      </c>
      <c r="L92" s="18">
        <f t="shared" si="31"/>
        <v>50.543982300885</v>
      </c>
      <c r="M92" s="18">
        <f t="shared" si="32"/>
        <v>30.326389380531</v>
      </c>
      <c r="N92" s="18">
        <f t="shared" si="33"/>
        <v>40.435185840708</v>
      </c>
      <c r="O92" s="25">
        <v>1761.3</v>
      </c>
      <c r="P92" s="15"/>
    </row>
    <row r="93" s="1" customFormat="1" ht="13.5" outlineLevel="2" spans="1:16">
      <c r="A93" s="15">
        <v>86</v>
      </c>
      <c r="B93" s="15" t="s">
        <v>173</v>
      </c>
      <c r="C93" s="16" t="s">
        <v>194</v>
      </c>
      <c r="D93" s="15" t="s">
        <v>195</v>
      </c>
      <c r="E93" s="15">
        <v>30</v>
      </c>
      <c r="F93" s="17">
        <v>3144</v>
      </c>
      <c r="G93" s="18">
        <v>1302.56</v>
      </c>
      <c r="H93" s="18">
        <f t="shared" si="28"/>
        <v>149.85203539823</v>
      </c>
      <c r="I93" s="18">
        <v>628.8</v>
      </c>
      <c r="J93" s="18">
        <f t="shared" si="29"/>
        <v>1781.50796460177</v>
      </c>
      <c r="K93" s="18">
        <f t="shared" si="30"/>
        <v>122.616</v>
      </c>
      <c r="L93" s="18">
        <f t="shared" si="31"/>
        <v>44.5376991150442</v>
      </c>
      <c r="M93" s="18">
        <f t="shared" si="32"/>
        <v>26.7226194690265</v>
      </c>
      <c r="N93" s="18">
        <f t="shared" si="33"/>
        <v>35.6301592920354</v>
      </c>
      <c r="O93" s="25">
        <v>1552</v>
      </c>
      <c r="P93" s="15"/>
    </row>
    <row r="94" s="1" customFormat="1" ht="13.5" outlineLevel="2" spans="1:16">
      <c r="A94" s="15">
        <v>87</v>
      </c>
      <c r="B94" s="15" t="s">
        <v>173</v>
      </c>
      <c r="C94" s="16" t="s">
        <v>196</v>
      </c>
      <c r="D94" s="15" t="s">
        <v>197</v>
      </c>
      <c r="E94" s="15">
        <v>30</v>
      </c>
      <c r="F94" s="17">
        <v>3867</v>
      </c>
      <c r="G94" s="18">
        <v>1602.1</v>
      </c>
      <c r="H94" s="18">
        <f t="shared" si="28"/>
        <v>184.312389380531</v>
      </c>
      <c r="I94" s="18">
        <v>773.4</v>
      </c>
      <c r="J94" s="18">
        <f t="shared" si="29"/>
        <v>2191.18761061947</v>
      </c>
      <c r="K94" s="18">
        <f t="shared" si="30"/>
        <v>150.813</v>
      </c>
      <c r="L94" s="18">
        <f t="shared" si="31"/>
        <v>54.7796902654867</v>
      </c>
      <c r="M94" s="18">
        <f t="shared" si="32"/>
        <v>32.867814159292</v>
      </c>
      <c r="N94" s="18">
        <f t="shared" si="33"/>
        <v>43.8237522123894</v>
      </c>
      <c r="O94" s="25">
        <v>1908.9</v>
      </c>
      <c r="P94" s="15"/>
    </row>
    <row r="95" s="1" customFormat="1" ht="13.5" outlineLevel="2" spans="1:16">
      <c r="A95" s="15">
        <v>88</v>
      </c>
      <c r="B95" s="15" t="s">
        <v>173</v>
      </c>
      <c r="C95" s="16" t="s">
        <v>198</v>
      </c>
      <c r="D95" s="15" t="s">
        <v>199</v>
      </c>
      <c r="E95" s="15">
        <v>30</v>
      </c>
      <c r="F95" s="17">
        <v>2952</v>
      </c>
      <c r="G95" s="18">
        <v>1223.01</v>
      </c>
      <c r="H95" s="18">
        <f t="shared" si="28"/>
        <v>140.700265486726</v>
      </c>
      <c r="I95" s="18">
        <v>590.4</v>
      </c>
      <c r="J95" s="18">
        <f t="shared" si="29"/>
        <v>1672.70973451327</v>
      </c>
      <c r="K95" s="18">
        <f t="shared" si="30"/>
        <v>115.128</v>
      </c>
      <c r="L95" s="18">
        <f t="shared" si="31"/>
        <v>41.8177433628319</v>
      </c>
      <c r="M95" s="18">
        <f t="shared" si="32"/>
        <v>25.0906460176991</v>
      </c>
      <c r="N95" s="18">
        <f t="shared" si="33"/>
        <v>33.4541946902655</v>
      </c>
      <c r="O95" s="25">
        <v>1457.22</v>
      </c>
      <c r="P95" s="15"/>
    </row>
    <row r="96" s="1" customFormat="1" ht="13.5" outlineLevel="2" spans="1:16">
      <c r="A96" s="15">
        <v>89</v>
      </c>
      <c r="B96" s="15" t="s">
        <v>173</v>
      </c>
      <c r="C96" s="16" t="s">
        <v>200</v>
      </c>
      <c r="D96" s="15" t="s">
        <v>201</v>
      </c>
      <c r="E96" s="15">
        <v>30</v>
      </c>
      <c r="F96" s="17">
        <v>3596</v>
      </c>
      <c r="G96" s="18">
        <v>1489.82</v>
      </c>
      <c r="H96" s="18">
        <f t="shared" si="28"/>
        <v>171.395221238938</v>
      </c>
      <c r="I96" s="18">
        <v>719.2</v>
      </c>
      <c r="J96" s="18">
        <f t="shared" si="29"/>
        <v>2037.62477876106</v>
      </c>
      <c r="K96" s="18">
        <f t="shared" si="30"/>
        <v>140.244</v>
      </c>
      <c r="L96" s="18">
        <f t="shared" si="31"/>
        <v>50.9406194690266</v>
      </c>
      <c r="M96" s="18">
        <f t="shared" si="32"/>
        <v>30.5643716814159</v>
      </c>
      <c r="N96" s="18">
        <f t="shared" si="33"/>
        <v>40.7524955752212</v>
      </c>
      <c r="O96" s="25">
        <v>1775.12</v>
      </c>
      <c r="P96" s="15"/>
    </row>
    <row r="97" s="1" customFormat="1" ht="13.5" outlineLevel="2" spans="1:16">
      <c r="A97" s="15">
        <v>90</v>
      </c>
      <c r="B97" s="15" t="s">
        <v>173</v>
      </c>
      <c r="C97" s="16" t="s">
        <v>202</v>
      </c>
      <c r="D97" s="15" t="s">
        <v>203</v>
      </c>
      <c r="E97" s="15">
        <v>30</v>
      </c>
      <c r="F97" s="17">
        <v>3314</v>
      </c>
      <c r="G97" s="18">
        <v>1372.99</v>
      </c>
      <c r="H97" s="18">
        <f t="shared" si="28"/>
        <v>157.954601769912</v>
      </c>
      <c r="I97" s="18">
        <v>662.8</v>
      </c>
      <c r="J97" s="18">
        <f t="shared" si="29"/>
        <v>1877.83539823009</v>
      </c>
      <c r="K97" s="18">
        <f t="shared" si="30"/>
        <v>129.246</v>
      </c>
      <c r="L97" s="18">
        <f t="shared" si="31"/>
        <v>46.9458849557522</v>
      </c>
      <c r="M97" s="18">
        <f t="shared" si="32"/>
        <v>28.1675309734513</v>
      </c>
      <c r="N97" s="18">
        <f t="shared" si="33"/>
        <v>37.5567079646018</v>
      </c>
      <c r="O97" s="25">
        <v>1635.92</v>
      </c>
      <c r="P97" s="15"/>
    </row>
    <row r="98" s="1" customFormat="1" ht="13.5" outlineLevel="2" spans="1:16">
      <c r="A98" s="15">
        <v>91</v>
      </c>
      <c r="B98" s="15" t="s">
        <v>173</v>
      </c>
      <c r="C98" s="16" t="s">
        <v>204</v>
      </c>
      <c r="D98" s="15" t="s">
        <v>205</v>
      </c>
      <c r="E98" s="15">
        <v>30</v>
      </c>
      <c r="F98" s="17">
        <v>3667</v>
      </c>
      <c r="G98" s="18">
        <v>1519.24</v>
      </c>
      <c r="H98" s="18">
        <f t="shared" si="28"/>
        <v>174.77982300885</v>
      </c>
      <c r="I98" s="18">
        <v>733.4</v>
      </c>
      <c r="J98" s="18">
        <f t="shared" si="29"/>
        <v>2077.86017699115</v>
      </c>
      <c r="K98" s="18">
        <f t="shared" si="30"/>
        <v>143.013</v>
      </c>
      <c r="L98" s="18">
        <f t="shared" si="31"/>
        <v>51.9465044247788</v>
      </c>
      <c r="M98" s="18">
        <f t="shared" si="32"/>
        <v>31.1679026548673</v>
      </c>
      <c r="N98" s="18">
        <f t="shared" si="33"/>
        <v>41.557203539823</v>
      </c>
      <c r="O98" s="25">
        <v>1810.18</v>
      </c>
      <c r="P98" s="15"/>
    </row>
    <row r="99" s="1" customFormat="1" ht="13.5" outlineLevel="2" spans="1:16">
      <c r="A99" s="15">
        <v>92</v>
      </c>
      <c r="B99" s="15" t="s">
        <v>173</v>
      </c>
      <c r="C99" s="16" t="s">
        <v>206</v>
      </c>
      <c r="D99" s="15" t="s">
        <v>207</v>
      </c>
      <c r="E99" s="15">
        <v>30</v>
      </c>
      <c r="F99" s="17">
        <v>3932</v>
      </c>
      <c r="G99" s="18">
        <v>1629.03</v>
      </c>
      <c r="H99" s="18">
        <f t="shared" si="28"/>
        <v>187.410530973451</v>
      </c>
      <c r="I99" s="18">
        <v>786.4</v>
      </c>
      <c r="J99" s="18">
        <f t="shared" si="29"/>
        <v>2228.01946902655</v>
      </c>
      <c r="K99" s="18">
        <f t="shared" si="30"/>
        <v>153.348</v>
      </c>
      <c r="L99" s="18">
        <f t="shared" si="31"/>
        <v>55.7004867256637</v>
      </c>
      <c r="M99" s="18">
        <f t="shared" si="32"/>
        <v>33.4202920353982</v>
      </c>
      <c r="N99" s="18">
        <f t="shared" si="33"/>
        <v>44.560389380531</v>
      </c>
      <c r="O99" s="25">
        <v>1940.99</v>
      </c>
      <c r="P99" s="15"/>
    </row>
    <row r="100" s="1" customFormat="1" ht="13.5" outlineLevel="2" spans="1:16">
      <c r="A100" s="15">
        <v>93</v>
      </c>
      <c r="B100" s="15" t="s">
        <v>173</v>
      </c>
      <c r="C100" s="16" t="s">
        <v>208</v>
      </c>
      <c r="D100" s="15" t="s">
        <v>209</v>
      </c>
      <c r="E100" s="15">
        <v>30</v>
      </c>
      <c r="F100" s="17">
        <v>3644</v>
      </c>
      <c r="G100" s="18">
        <v>1509.71</v>
      </c>
      <c r="H100" s="18">
        <f t="shared" si="28"/>
        <v>173.683451327434</v>
      </c>
      <c r="I100" s="18"/>
      <c r="J100" s="18">
        <f t="shared" si="29"/>
        <v>1336.02654867257</v>
      </c>
      <c r="K100" s="18">
        <f t="shared" si="30"/>
        <v>142.116</v>
      </c>
      <c r="L100" s="18">
        <f t="shared" si="31"/>
        <v>33.4006637168142</v>
      </c>
      <c r="M100" s="18">
        <f t="shared" si="32"/>
        <v>20.0403982300885</v>
      </c>
      <c r="N100" s="18">
        <f t="shared" si="33"/>
        <v>26.7205309734513</v>
      </c>
      <c r="O100" s="25">
        <v>1113.75</v>
      </c>
      <c r="P100" s="15"/>
    </row>
    <row r="101" s="1" customFormat="1" ht="13.5" outlineLevel="2" spans="1:16">
      <c r="A101" s="15">
        <v>94</v>
      </c>
      <c r="B101" s="15" t="s">
        <v>173</v>
      </c>
      <c r="C101" s="16" t="s">
        <v>210</v>
      </c>
      <c r="D101" s="15" t="s">
        <v>211</v>
      </c>
      <c r="E101" s="15">
        <v>30</v>
      </c>
      <c r="F101" s="17">
        <v>3717</v>
      </c>
      <c r="G101" s="18">
        <v>1539.95</v>
      </c>
      <c r="H101" s="18">
        <f t="shared" si="28"/>
        <v>177.162389380531</v>
      </c>
      <c r="I101" s="18">
        <v>743.4</v>
      </c>
      <c r="J101" s="18">
        <f t="shared" si="29"/>
        <v>2106.18761061947</v>
      </c>
      <c r="K101" s="18">
        <f t="shared" si="30"/>
        <v>144.963</v>
      </c>
      <c r="L101" s="18">
        <f t="shared" si="31"/>
        <v>52.6546902654867</v>
      </c>
      <c r="M101" s="18">
        <f t="shared" si="32"/>
        <v>31.592814159292</v>
      </c>
      <c r="N101" s="18">
        <f t="shared" si="33"/>
        <v>42.1237522123894</v>
      </c>
      <c r="O101" s="25">
        <v>1834.85</v>
      </c>
      <c r="P101" s="15"/>
    </row>
    <row r="102" s="1" customFormat="1" ht="13.5" outlineLevel="2" spans="1:16">
      <c r="A102" s="15">
        <v>95</v>
      </c>
      <c r="B102" s="15" t="s">
        <v>173</v>
      </c>
      <c r="C102" s="16" t="s">
        <v>212</v>
      </c>
      <c r="D102" s="15" t="s">
        <v>213</v>
      </c>
      <c r="E102" s="15">
        <v>30</v>
      </c>
      <c r="F102" s="17">
        <v>2828</v>
      </c>
      <c r="G102" s="18">
        <v>1171.64</v>
      </c>
      <c r="H102" s="18">
        <f t="shared" si="28"/>
        <v>134.790442477876</v>
      </c>
      <c r="I102" s="18">
        <v>565.6</v>
      </c>
      <c r="J102" s="18">
        <f t="shared" si="29"/>
        <v>1602.44955752212</v>
      </c>
      <c r="K102" s="18">
        <f t="shared" si="30"/>
        <v>110.292</v>
      </c>
      <c r="L102" s="18">
        <f t="shared" si="31"/>
        <v>40.0612389380531</v>
      </c>
      <c r="M102" s="18">
        <f t="shared" si="32"/>
        <v>24.0367433628319</v>
      </c>
      <c r="N102" s="18">
        <f t="shared" si="33"/>
        <v>32.0489911504425</v>
      </c>
      <c r="O102" s="25">
        <v>1396.01</v>
      </c>
      <c r="P102" s="15"/>
    </row>
    <row r="103" s="1" customFormat="1" ht="13.5" outlineLevel="2" spans="1:16">
      <c r="A103" s="15">
        <v>96</v>
      </c>
      <c r="B103" s="15" t="s">
        <v>173</v>
      </c>
      <c r="C103" s="16" t="s">
        <v>214</v>
      </c>
      <c r="D103" s="15" t="s">
        <v>215</v>
      </c>
      <c r="E103" s="15">
        <v>30</v>
      </c>
      <c r="F103" s="17">
        <v>3739</v>
      </c>
      <c r="G103" s="18">
        <v>1549.07</v>
      </c>
      <c r="H103" s="18">
        <f t="shared" si="28"/>
        <v>178.211592920354</v>
      </c>
      <c r="I103" s="18">
        <v>747.8</v>
      </c>
      <c r="J103" s="18">
        <f t="shared" si="29"/>
        <v>2118.65840707965</v>
      </c>
      <c r="K103" s="18">
        <f t="shared" si="30"/>
        <v>145.821</v>
      </c>
      <c r="L103" s="18">
        <f t="shared" si="31"/>
        <v>52.9664601769912</v>
      </c>
      <c r="M103" s="18">
        <f t="shared" si="32"/>
        <v>31.7798761061947</v>
      </c>
      <c r="N103" s="18">
        <f t="shared" si="33"/>
        <v>42.3731681415929</v>
      </c>
      <c r="O103" s="25">
        <v>1845.72</v>
      </c>
      <c r="P103" s="15"/>
    </row>
    <row r="104" s="1" customFormat="1" ht="13.5" outlineLevel="2" spans="1:16">
      <c r="A104" s="15">
        <v>97</v>
      </c>
      <c r="B104" s="15" t="s">
        <v>173</v>
      </c>
      <c r="C104" s="16" t="s">
        <v>216</v>
      </c>
      <c r="D104" s="15" t="s">
        <v>217</v>
      </c>
      <c r="E104" s="15">
        <v>30</v>
      </c>
      <c r="F104" s="17">
        <v>3742</v>
      </c>
      <c r="G104" s="18">
        <v>1550.31</v>
      </c>
      <c r="H104" s="18">
        <f t="shared" si="28"/>
        <v>178.354247787611</v>
      </c>
      <c r="I104" s="18">
        <v>748.4</v>
      </c>
      <c r="J104" s="18">
        <f t="shared" si="29"/>
        <v>2120.35575221239</v>
      </c>
      <c r="K104" s="18">
        <f t="shared" si="30"/>
        <v>145.938</v>
      </c>
      <c r="L104" s="18">
        <f t="shared" si="31"/>
        <v>53.0088938053097</v>
      </c>
      <c r="M104" s="18">
        <f t="shared" si="32"/>
        <v>31.8053362831858</v>
      </c>
      <c r="N104" s="18">
        <f t="shared" si="33"/>
        <v>42.4071150442478</v>
      </c>
      <c r="O104" s="25">
        <v>1847.2</v>
      </c>
      <c r="P104" s="15"/>
    </row>
    <row r="105" s="2" customFormat="1" ht="13.5" hidden="1" outlineLevel="1" spans="1:16">
      <c r="A105" s="19"/>
      <c r="B105" s="19" t="s">
        <v>218</v>
      </c>
      <c r="C105" s="20"/>
      <c r="D105" s="19"/>
      <c r="E105" s="19"/>
      <c r="F105" s="21">
        <f t="shared" ref="F105:O105" si="34">SUBTOTAL(9,F83:F104)</f>
        <v>76784</v>
      </c>
      <c r="G105" s="21">
        <f t="shared" si="34"/>
        <v>31811.6</v>
      </c>
      <c r="H105" s="21">
        <f t="shared" si="34"/>
        <v>3659.74159292035</v>
      </c>
      <c r="I105" s="21">
        <f t="shared" si="34"/>
        <v>14628</v>
      </c>
      <c r="J105" s="21">
        <f t="shared" si="34"/>
        <v>42779.8584070797</v>
      </c>
      <c r="K105" s="21">
        <f t="shared" si="34"/>
        <v>2994.576</v>
      </c>
      <c r="L105" s="21">
        <f t="shared" si="34"/>
        <v>1069.49646017699</v>
      </c>
      <c r="M105" s="21">
        <f t="shared" si="34"/>
        <v>641.697876106194</v>
      </c>
      <c r="N105" s="21">
        <f t="shared" si="34"/>
        <v>855.597168141593</v>
      </c>
      <c r="O105" s="21">
        <f t="shared" si="34"/>
        <v>37218.51</v>
      </c>
      <c r="P105" s="19"/>
    </row>
    <row r="106" s="1" customFormat="1" ht="13.5" outlineLevel="2" spans="1:16">
      <c r="A106" s="15">
        <v>98</v>
      </c>
      <c r="B106" s="15" t="s">
        <v>219</v>
      </c>
      <c r="C106" s="16" t="s">
        <v>220</v>
      </c>
      <c r="D106" s="15" t="s">
        <v>221</v>
      </c>
      <c r="E106" s="15">
        <v>30</v>
      </c>
      <c r="F106" s="17">
        <v>3522</v>
      </c>
      <c r="G106" s="18">
        <v>1459.16</v>
      </c>
      <c r="H106" s="18">
        <f t="shared" ref="H106:H127" si="35">(G106)/1.13*0.13</f>
        <v>167.86796460177</v>
      </c>
      <c r="I106" s="18">
        <v>704.4</v>
      </c>
      <c r="J106" s="18">
        <f t="shared" ref="J106:J127" si="36">(G106)-H106+(I106)</f>
        <v>1995.69203539823</v>
      </c>
      <c r="K106" s="18">
        <f t="shared" ref="K106:K127" si="37">(F106)*0.039</f>
        <v>137.358</v>
      </c>
      <c r="L106" s="18">
        <f t="shared" ref="L106:L127" si="38">J106*0.025</f>
        <v>49.8923008849558</v>
      </c>
      <c r="M106" s="18">
        <f t="shared" ref="M106:M127" si="39">J106*0.015</f>
        <v>29.9353805309735</v>
      </c>
      <c r="N106" s="18">
        <f t="shared" ref="N106:N127" si="40">J106*0.02</f>
        <v>39.9138407079646</v>
      </c>
      <c r="O106" s="25">
        <v>1738.59</v>
      </c>
      <c r="P106" s="15"/>
    </row>
    <row r="107" s="1" customFormat="1" ht="13.5" outlineLevel="2" spans="1:16">
      <c r="A107" s="15">
        <v>99</v>
      </c>
      <c r="B107" s="15" t="s">
        <v>219</v>
      </c>
      <c r="C107" s="16" t="s">
        <v>222</v>
      </c>
      <c r="D107" s="15" t="s">
        <v>223</v>
      </c>
      <c r="E107" s="15">
        <v>30</v>
      </c>
      <c r="F107" s="17">
        <v>3259</v>
      </c>
      <c r="G107" s="18">
        <v>1350.2</v>
      </c>
      <c r="H107" s="18">
        <f t="shared" si="35"/>
        <v>155.332743362832</v>
      </c>
      <c r="I107" s="18">
        <v>651.8</v>
      </c>
      <c r="J107" s="18">
        <f t="shared" si="36"/>
        <v>1846.66725663717</v>
      </c>
      <c r="K107" s="18">
        <f t="shared" si="37"/>
        <v>127.101</v>
      </c>
      <c r="L107" s="18">
        <f t="shared" si="38"/>
        <v>46.1666814159292</v>
      </c>
      <c r="M107" s="18">
        <f t="shared" si="39"/>
        <v>27.7000088495575</v>
      </c>
      <c r="N107" s="18">
        <f t="shared" si="40"/>
        <v>36.9333451327434</v>
      </c>
      <c r="O107" s="25">
        <v>1608.77</v>
      </c>
      <c r="P107" s="15"/>
    </row>
    <row r="108" s="1" customFormat="1" ht="13.5" outlineLevel="2" spans="1:16">
      <c r="A108" s="15">
        <v>100</v>
      </c>
      <c r="B108" s="15" t="s">
        <v>219</v>
      </c>
      <c r="C108" s="16" t="s">
        <v>224</v>
      </c>
      <c r="D108" s="15" t="s">
        <v>225</v>
      </c>
      <c r="E108" s="15">
        <v>15</v>
      </c>
      <c r="F108" s="17">
        <v>1973</v>
      </c>
      <c r="G108" s="18">
        <v>817.41</v>
      </c>
      <c r="H108" s="18">
        <f t="shared" si="35"/>
        <v>94.0383185840708</v>
      </c>
      <c r="I108" s="18">
        <v>394.6</v>
      </c>
      <c r="J108" s="18">
        <f t="shared" si="36"/>
        <v>1117.97168141593</v>
      </c>
      <c r="K108" s="18">
        <f t="shared" si="37"/>
        <v>76.947</v>
      </c>
      <c r="L108" s="18">
        <f t="shared" si="38"/>
        <v>27.9492920353982</v>
      </c>
      <c r="M108" s="18">
        <f t="shared" si="39"/>
        <v>16.7695752212389</v>
      </c>
      <c r="N108" s="18">
        <f t="shared" si="40"/>
        <v>22.3594336283186</v>
      </c>
      <c r="O108" s="25">
        <v>973.95</v>
      </c>
      <c r="P108" s="15"/>
    </row>
    <row r="109" s="1" customFormat="1" ht="13.5" outlineLevel="2" spans="1:16">
      <c r="A109" s="15">
        <v>101</v>
      </c>
      <c r="B109" s="15" t="s">
        <v>219</v>
      </c>
      <c r="C109" s="16" t="s">
        <v>224</v>
      </c>
      <c r="D109" s="15" t="s">
        <v>226</v>
      </c>
      <c r="E109" s="15">
        <v>15</v>
      </c>
      <c r="F109" s="17">
        <v>1817</v>
      </c>
      <c r="G109" s="18">
        <v>752.78</v>
      </c>
      <c r="H109" s="18">
        <f t="shared" si="35"/>
        <v>86.6030088495575</v>
      </c>
      <c r="I109" s="18">
        <v>363.4</v>
      </c>
      <c r="J109" s="18">
        <f t="shared" si="36"/>
        <v>1029.57699115044</v>
      </c>
      <c r="K109" s="18">
        <f t="shared" si="37"/>
        <v>70.863</v>
      </c>
      <c r="L109" s="18">
        <f t="shared" si="38"/>
        <v>25.7394247787611</v>
      </c>
      <c r="M109" s="18">
        <f t="shared" si="39"/>
        <v>15.4436548672566</v>
      </c>
      <c r="N109" s="18">
        <f t="shared" si="40"/>
        <v>20.5915398230088</v>
      </c>
      <c r="O109" s="25">
        <v>896.94</v>
      </c>
      <c r="P109" s="15"/>
    </row>
    <row r="110" s="1" customFormat="1" ht="13.5" outlineLevel="2" spans="1:16">
      <c r="A110" s="15">
        <v>102</v>
      </c>
      <c r="B110" s="15" t="s">
        <v>219</v>
      </c>
      <c r="C110" s="16" t="s">
        <v>227</v>
      </c>
      <c r="D110" s="15" t="s">
        <v>228</v>
      </c>
      <c r="E110" s="15">
        <v>30</v>
      </c>
      <c r="F110" s="17">
        <v>3651</v>
      </c>
      <c r="G110" s="18">
        <v>1512.61</v>
      </c>
      <c r="H110" s="18">
        <f t="shared" si="35"/>
        <v>174.017079646018</v>
      </c>
      <c r="I110" s="18">
        <v>730.2</v>
      </c>
      <c r="J110" s="18">
        <f t="shared" si="36"/>
        <v>2068.79292035398</v>
      </c>
      <c r="K110" s="18">
        <f t="shared" si="37"/>
        <v>142.389</v>
      </c>
      <c r="L110" s="18">
        <f t="shared" si="38"/>
        <v>51.7198230088496</v>
      </c>
      <c r="M110" s="18">
        <f t="shared" si="39"/>
        <v>31.0318938053097</v>
      </c>
      <c r="N110" s="18">
        <f t="shared" si="40"/>
        <v>41.3758584070796</v>
      </c>
      <c r="O110" s="25">
        <v>1802.28</v>
      </c>
      <c r="P110" s="15"/>
    </row>
    <row r="111" s="1" customFormat="1" ht="13.5" outlineLevel="2" spans="1:16">
      <c r="A111" s="15">
        <v>103</v>
      </c>
      <c r="B111" s="15" t="s">
        <v>219</v>
      </c>
      <c r="C111" s="16" t="s">
        <v>229</v>
      </c>
      <c r="D111" s="15" t="s">
        <v>230</v>
      </c>
      <c r="E111" s="15">
        <v>15</v>
      </c>
      <c r="F111" s="17">
        <v>2007</v>
      </c>
      <c r="G111" s="18">
        <v>831.5</v>
      </c>
      <c r="H111" s="18">
        <f t="shared" si="35"/>
        <v>95.6592920353982</v>
      </c>
      <c r="I111" s="18">
        <v>401.4</v>
      </c>
      <c r="J111" s="18">
        <f t="shared" si="36"/>
        <v>1137.2407079646</v>
      </c>
      <c r="K111" s="18">
        <f t="shared" si="37"/>
        <v>78.273</v>
      </c>
      <c r="L111" s="18">
        <f t="shared" si="38"/>
        <v>28.431017699115</v>
      </c>
      <c r="M111" s="18">
        <f t="shared" si="39"/>
        <v>17.058610619469</v>
      </c>
      <c r="N111" s="18">
        <f t="shared" si="40"/>
        <v>22.744814159292</v>
      </c>
      <c r="O111" s="25">
        <v>990.73</v>
      </c>
      <c r="P111" s="15"/>
    </row>
    <row r="112" s="1" customFormat="1" ht="13.5" outlineLevel="2" spans="1:16">
      <c r="A112" s="15">
        <v>104</v>
      </c>
      <c r="B112" s="15" t="s">
        <v>219</v>
      </c>
      <c r="C112" s="16" t="s">
        <v>229</v>
      </c>
      <c r="D112" s="15" t="s">
        <v>231</v>
      </c>
      <c r="E112" s="15">
        <v>15</v>
      </c>
      <c r="F112" s="17">
        <v>2024</v>
      </c>
      <c r="G112" s="18">
        <v>838.54</v>
      </c>
      <c r="H112" s="18">
        <f t="shared" si="35"/>
        <v>96.469203539823</v>
      </c>
      <c r="I112" s="18">
        <v>404.8</v>
      </c>
      <c r="J112" s="18">
        <f t="shared" si="36"/>
        <v>1146.87079646018</v>
      </c>
      <c r="K112" s="18">
        <f t="shared" si="37"/>
        <v>78.936</v>
      </c>
      <c r="L112" s="18">
        <f t="shared" si="38"/>
        <v>28.6717699115044</v>
      </c>
      <c r="M112" s="18">
        <f t="shared" si="39"/>
        <v>17.2030619469027</v>
      </c>
      <c r="N112" s="18">
        <f t="shared" si="40"/>
        <v>22.9374159292035</v>
      </c>
      <c r="O112" s="25">
        <v>999.12</v>
      </c>
      <c r="P112" s="15"/>
    </row>
    <row r="113" s="1" customFormat="1" ht="13.5" outlineLevel="2" spans="1:16">
      <c r="A113" s="15">
        <v>105</v>
      </c>
      <c r="B113" s="15" t="s">
        <v>219</v>
      </c>
      <c r="C113" s="16" t="s">
        <v>232</v>
      </c>
      <c r="D113" s="15" t="s">
        <v>233</v>
      </c>
      <c r="E113" s="15">
        <v>30</v>
      </c>
      <c r="F113" s="17">
        <v>3612</v>
      </c>
      <c r="G113" s="18">
        <v>1496.45</v>
      </c>
      <c r="H113" s="18">
        <f t="shared" si="35"/>
        <v>172.15796460177</v>
      </c>
      <c r="I113" s="18">
        <v>722.4</v>
      </c>
      <c r="J113" s="18">
        <f t="shared" si="36"/>
        <v>2046.69203539823</v>
      </c>
      <c r="K113" s="18">
        <f t="shared" si="37"/>
        <v>140.868</v>
      </c>
      <c r="L113" s="18">
        <f t="shared" si="38"/>
        <v>51.1673008849558</v>
      </c>
      <c r="M113" s="18">
        <f t="shared" si="39"/>
        <v>30.7003805309735</v>
      </c>
      <c r="N113" s="18">
        <f t="shared" si="40"/>
        <v>40.9338407079646</v>
      </c>
      <c r="O113" s="25">
        <v>1783.02</v>
      </c>
      <c r="P113" s="15"/>
    </row>
    <row r="114" s="1" customFormat="1" ht="13.5" outlineLevel="2" spans="1:16">
      <c r="A114" s="15">
        <v>106</v>
      </c>
      <c r="B114" s="15" t="s">
        <v>219</v>
      </c>
      <c r="C114" s="16" t="s">
        <v>234</v>
      </c>
      <c r="D114" s="15" t="s">
        <v>235</v>
      </c>
      <c r="E114" s="15">
        <v>30</v>
      </c>
      <c r="F114" s="17">
        <v>4042</v>
      </c>
      <c r="G114" s="18">
        <v>1674.6</v>
      </c>
      <c r="H114" s="18">
        <f t="shared" si="35"/>
        <v>192.653097345133</v>
      </c>
      <c r="I114" s="18">
        <v>808.4</v>
      </c>
      <c r="J114" s="18">
        <f t="shared" si="36"/>
        <v>2290.34690265487</v>
      </c>
      <c r="K114" s="18">
        <f t="shared" si="37"/>
        <v>157.638</v>
      </c>
      <c r="L114" s="18">
        <f t="shared" si="38"/>
        <v>57.2586725663717</v>
      </c>
      <c r="M114" s="18">
        <f t="shared" si="39"/>
        <v>34.355203539823</v>
      </c>
      <c r="N114" s="18">
        <f t="shared" si="40"/>
        <v>45.8069380530973</v>
      </c>
      <c r="O114" s="25">
        <v>1995.29</v>
      </c>
      <c r="P114" s="15"/>
    </row>
    <row r="115" s="1" customFormat="1" ht="13.5" outlineLevel="2" spans="1:16">
      <c r="A115" s="15">
        <v>107</v>
      </c>
      <c r="B115" s="15" t="s">
        <v>219</v>
      </c>
      <c r="C115" s="16" t="s">
        <v>236</v>
      </c>
      <c r="D115" s="15" t="s">
        <v>237</v>
      </c>
      <c r="E115" s="15">
        <v>30</v>
      </c>
      <c r="F115" s="17">
        <v>3732</v>
      </c>
      <c r="G115" s="18">
        <v>1546.17</v>
      </c>
      <c r="H115" s="18">
        <f t="shared" si="35"/>
        <v>177.87796460177</v>
      </c>
      <c r="I115" s="18">
        <v>746.4</v>
      </c>
      <c r="J115" s="18">
        <f t="shared" si="36"/>
        <v>2114.69203539823</v>
      </c>
      <c r="K115" s="18">
        <f t="shared" si="37"/>
        <v>145.548</v>
      </c>
      <c r="L115" s="18">
        <f t="shared" si="38"/>
        <v>52.8673008849558</v>
      </c>
      <c r="M115" s="18">
        <f t="shared" si="39"/>
        <v>31.7203805309735</v>
      </c>
      <c r="N115" s="18">
        <f t="shared" si="40"/>
        <v>42.2938407079646</v>
      </c>
      <c r="O115" s="25">
        <v>1842.26</v>
      </c>
      <c r="P115" s="15"/>
    </row>
    <row r="116" s="1" customFormat="1" ht="13.5" outlineLevel="2" spans="1:16">
      <c r="A116" s="15">
        <v>108</v>
      </c>
      <c r="B116" s="15" t="s">
        <v>219</v>
      </c>
      <c r="C116" s="16" t="s">
        <v>238</v>
      </c>
      <c r="D116" s="15" t="s">
        <v>239</v>
      </c>
      <c r="E116" s="15">
        <v>30</v>
      </c>
      <c r="F116" s="17">
        <v>3580</v>
      </c>
      <c r="G116" s="18">
        <v>1483.19</v>
      </c>
      <c r="H116" s="18">
        <f t="shared" si="35"/>
        <v>170.632477876106</v>
      </c>
      <c r="I116" s="18">
        <v>716</v>
      </c>
      <c r="J116" s="18">
        <f t="shared" si="36"/>
        <v>2028.55752212389</v>
      </c>
      <c r="K116" s="18">
        <f t="shared" si="37"/>
        <v>139.62</v>
      </c>
      <c r="L116" s="18">
        <f t="shared" si="38"/>
        <v>50.7139380530974</v>
      </c>
      <c r="M116" s="18">
        <f t="shared" si="39"/>
        <v>30.4283628318584</v>
      </c>
      <c r="N116" s="18">
        <f t="shared" si="40"/>
        <v>40.5711504424779</v>
      </c>
      <c r="O116" s="25">
        <v>1767.22</v>
      </c>
      <c r="P116" s="15"/>
    </row>
    <row r="117" s="1" customFormat="1" ht="13.5" outlineLevel="2" spans="1:16">
      <c r="A117" s="15">
        <v>109</v>
      </c>
      <c r="B117" s="15" t="s">
        <v>219</v>
      </c>
      <c r="C117" s="16" t="s">
        <v>240</v>
      </c>
      <c r="D117" s="15" t="s">
        <v>241</v>
      </c>
      <c r="E117" s="15">
        <v>30</v>
      </c>
      <c r="F117" s="17">
        <v>3639</v>
      </c>
      <c r="G117" s="18">
        <v>1507.64</v>
      </c>
      <c r="H117" s="18">
        <f t="shared" si="35"/>
        <v>173.445309734513</v>
      </c>
      <c r="I117" s="18">
        <v>727.8</v>
      </c>
      <c r="J117" s="18">
        <f t="shared" si="36"/>
        <v>2061.99469026549</v>
      </c>
      <c r="K117" s="18">
        <f t="shared" si="37"/>
        <v>141.921</v>
      </c>
      <c r="L117" s="18">
        <f t="shared" si="38"/>
        <v>51.5498672566372</v>
      </c>
      <c r="M117" s="18">
        <f t="shared" si="39"/>
        <v>30.9299203539823</v>
      </c>
      <c r="N117" s="18">
        <f t="shared" si="40"/>
        <v>41.2398938053097</v>
      </c>
      <c r="O117" s="25">
        <v>1796.35</v>
      </c>
      <c r="P117" s="15"/>
    </row>
    <row r="118" s="1" customFormat="1" ht="13.5" outlineLevel="2" spans="1:16">
      <c r="A118" s="15">
        <v>110</v>
      </c>
      <c r="B118" s="15" t="s">
        <v>219</v>
      </c>
      <c r="C118" s="16" t="s">
        <v>242</v>
      </c>
      <c r="D118" s="15" t="s">
        <v>243</v>
      </c>
      <c r="E118" s="15">
        <v>30</v>
      </c>
      <c r="F118" s="17">
        <v>3226</v>
      </c>
      <c r="G118" s="18">
        <v>1336.53</v>
      </c>
      <c r="H118" s="18">
        <f t="shared" si="35"/>
        <v>153.760088495575</v>
      </c>
      <c r="I118" s="18">
        <v>645.2</v>
      </c>
      <c r="J118" s="18">
        <f t="shared" si="36"/>
        <v>1827.96991150442</v>
      </c>
      <c r="K118" s="18">
        <f t="shared" si="37"/>
        <v>125.814</v>
      </c>
      <c r="L118" s="18">
        <f t="shared" si="38"/>
        <v>45.6992477876106</v>
      </c>
      <c r="M118" s="18">
        <f t="shared" si="39"/>
        <v>27.4195486725664</v>
      </c>
      <c r="N118" s="18">
        <f t="shared" si="40"/>
        <v>36.5593982300885</v>
      </c>
      <c r="O118" s="25">
        <v>1592.48</v>
      </c>
      <c r="P118" s="15"/>
    </row>
    <row r="119" s="1" customFormat="1" ht="13.5" outlineLevel="2" spans="1:16">
      <c r="A119" s="15">
        <v>111</v>
      </c>
      <c r="B119" s="15" t="s">
        <v>219</v>
      </c>
      <c r="C119" s="16" t="s">
        <v>244</v>
      </c>
      <c r="D119" s="15" t="s">
        <v>245</v>
      </c>
      <c r="E119" s="15">
        <v>30</v>
      </c>
      <c r="F119" s="17">
        <v>3763</v>
      </c>
      <c r="G119" s="18">
        <v>1559.01</v>
      </c>
      <c r="H119" s="18">
        <f t="shared" si="35"/>
        <v>179.355132743363</v>
      </c>
      <c r="I119" s="18">
        <v>752.6</v>
      </c>
      <c r="J119" s="18">
        <f t="shared" si="36"/>
        <v>2132.25486725664</v>
      </c>
      <c r="K119" s="18">
        <f t="shared" si="37"/>
        <v>146.757</v>
      </c>
      <c r="L119" s="18">
        <f t="shared" si="38"/>
        <v>53.3063716814159</v>
      </c>
      <c r="M119" s="18">
        <f t="shared" si="39"/>
        <v>31.9838230088496</v>
      </c>
      <c r="N119" s="18">
        <f t="shared" si="40"/>
        <v>42.6450973451327</v>
      </c>
      <c r="O119" s="25">
        <v>1857.56</v>
      </c>
      <c r="P119" s="15"/>
    </row>
    <row r="120" s="1" customFormat="1" ht="13.5" outlineLevel="2" spans="1:16">
      <c r="A120" s="15">
        <v>112</v>
      </c>
      <c r="B120" s="15" t="s">
        <v>219</v>
      </c>
      <c r="C120" s="16" t="s">
        <v>246</v>
      </c>
      <c r="D120" s="15" t="s">
        <v>247</v>
      </c>
      <c r="E120" s="15">
        <v>30</v>
      </c>
      <c r="F120" s="17">
        <v>2658</v>
      </c>
      <c r="G120" s="18">
        <v>1101.21</v>
      </c>
      <c r="H120" s="18">
        <f t="shared" si="35"/>
        <v>126.687876106195</v>
      </c>
      <c r="I120" s="18">
        <v>531.6</v>
      </c>
      <c r="J120" s="18">
        <f t="shared" si="36"/>
        <v>1506.12212389381</v>
      </c>
      <c r="K120" s="18">
        <f t="shared" si="37"/>
        <v>103.662</v>
      </c>
      <c r="L120" s="18">
        <f t="shared" si="38"/>
        <v>37.6530530973451</v>
      </c>
      <c r="M120" s="18">
        <f t="shared" si="39"/>
        <v>22.5918318584071</v>
      </c>
      <c r="N120" s="18">
        <f t="shared" si="40"/>
        <v>30.1224424778761</v>
      </c>
      <c r="O120" s="25">
        <v>1312.09</v>
      </c>
      <c r="P120" s="15"/>
    </row>
    <row r="121" s="1" customFormat="1" ht="13.5" outlineLevel="2" spans="1:16">
      <c r="A121" s="15">
        <v>113</v>
      </c>
      <c r="B121" s="15" t="s">
        <v>219</v>
      </c>
      <c r="C121" s="16" t="s">
        <v>248</v>
      </c>
      <c r="D121" s="15" t="s">
        <v>249</v>
      </c>
      <c r="E121" s="15">
        <v>30</v>
      </c>
      <c r="F121" s="17">
        <v>3906</v>
      </c>
      <c r="G121" s="18">
        <v>1618.26</v>
      </c>
      <c r="H121" s="18">
        <f t="shared" si="35"/>
        <v>186.171504424779</v>
      </c>
      <c r="I121" s="18">
        <v>781.2</v>
      </c>
      <c r="J121" s="18">
        <f t="shared" si="36"/>
        <v>2213.28849557522</v>
      </c>
      <c r="K121" s="18">
        <f t="shared" si="37"/>
        <v>152.334</v>
      </c>
      <c r="L121" s="18">
        <f t="shared" si="38"/>
        <v>55.3322123893805</v>
      </c>
      <c r="M121" s="18">
        <f t="shared" si="39"/>
        <v>33.1993274336283</v>
      </c>
      <c r="N121" s="18">
        <f t="shared" si="40"/>
        <v>44.2657699115044</v>
      </c>
      <c r="O121" s="25">
        <v>1928.16</v>
      </c>
      <c r="P121" s="15"/>
    </row>
    <row r="122" s="1" customFormat="1" ht="13.5" outlineLevel="2" spans="1:16">
      <c r="A122" s="15">
        <v>114</v>
      </c>
      <c r="B122" s="15" t="s">
        <v>219</v>
      </c>
      <c r="C122" s="16" t="s">
        <v>250</v>
      </c>
      <c r="D122" s="15" t="s">
        <v>251</v>
      </c>
      <c r="E122" s="15">
        <v>30</v>
      </c>
      <c r="F122" s="17">
        <v>4192</v>
      </c>
      <c r="G122" s="18">
        <v>1736.75</v>
      </c>
      <c r="H122" s="18">
        <f t="shared" si="35"/>
        <v>199.803097345133</v>
      </c>
      <c r="I122" s="18">
        <v>838.4</v>
      </c>
      <c r="J122" s="18">
        <f t="shared" si="36"/>
        <v>2375.34690265487</v>
      </c>
      <c r="K122" s="18">
        <f t="shared" si="37"/>
        <v>163.488</v>
      </c>
      <c r="L122" s="18">
        <f t="shared" si="38"/>
        <v>59.3836725663717</v>
      </c>
      <c r="M122" s="18">
        <f t="shared" si="39"/>
        <v>35.630203539823</v>
      </c>
      <c r="N122" s="18">
        <f t="shared" si="40"/>
        <v>47.5069380530974</v>
      </c>
      <c r="O122" s="25">
        <v>2069.34</v>
      </c>
      <c r="P122" s="15"/>
    </row>
    <row r="123" s="1" customFormat="1" ht="13.5" outlineLevel="2" spans="1:16">
      <c r="A123" s="15">
        <v>115</v>
      </c>
      <c r="B123" s="15" t="s">
        <v>219</v>
      </c>
      <c r="C123" s="16" t="s">
        <v>252</v>
      </c>
      <c r="D123" s="15" t="s">
        <v>253</v>
      </c>
      <c r="E123" s="15">
        <v>30</v>
      </c>
      <c r="F123" s="17">
        <v>3699</v>
      </c>
      <c r="G123" s="18">
        <v>1532.5</v>
      </c>
      <c r="H123" s="18">
        <f t="shared" si="35"/>
        <v>176.305309734513</v>
      </c>
      <c r="I123" s="18">
        <v>739.8</v>
      </c>
      <c r="J123" s="18">
        <f t="shared" si="36"/>
        <v>2095.99469026549</v>
      </c>
      <c r="K123" s="18">
        <f t="shared" si="37"/>
        <v>144.261</v>
      </c>
      <c r="L123" s="18">
        <f t="shared" si="38"/>
        <v>52.3998672566372</v>
      </c>
      <c r="M123" s="18">
        <f t="shared" si="39"/>
        <v>31.4399203539823</v>
      </c>
      <c r="N123" s="18">
        <f t="shared" si="40"/>
        <v>41.9198938053097</v>
      </c>
      <c r="O123" s="25">
        <v>1825.97</v>
      </c>
      <c r="P123" s="15"/>
    </row>
    <row r="124" s="1" customFormat="1" ht="13.5" outlineLevel="2" spans="1:16">
      <c r="A124" s="15">
        <v>116</v>
      </c>
      <c r="B124" s="15" t="s">
        <v>219</v>
      </c>
      <c r="C124" s="16" t="s">
        <v>254</v>
      </c>
      <c r="D124" s="15" t="s">
        <v>255</v>
      </c>
      <c r="E124" s="15">
        <v>30</v>
      </c>
      <c r="F124" s="17">
        <v>3305</v>
      </c>
      <c r="G124" s="18">
        <v>1369.26</v>
      </c>
      <c r="H124" s="18">
        <f t="shared" si="35"/>
        <v>157.525486725664</v>
      </c>
      <c r="I124" s="18">
        <v>661</v>
      </c>
      <c r="J124" s="18">
        <f t="shared" si="36"/>
        <v>1872.73451327434</v>
      </c>
      <c r="K124" s="18">
        <f t="shared" si="37"/>
        <v>128.895</v>
      </c>
      <c r="L124" s="18">
        <f t="shared" si="38"/>
        <v>46.8183628318584</v>
      </c>
      <c r="M124" s="18">
        <f t="shared" si="39"/>
        <v>28.091017699115</v>
      </c>
      <c r="N124" s="18">
        <f t="shared" si="40"/>
        <v>37.4546902654867</v>
      </c>
      <c r="O124" s="25">
        <v>1631.48</v>
      </c>
      <c r="P124" s="15"/>
    </row>
    <row r="125" s="1" customFormat="1" ht="13.5" outlineLevel="2" spans="1:16">
      <c r="A125" s="15">
        <v>117</v>
      </c>
      <c r="B125" s="15" t="s">
        <v>219</v>
      </c>
      <c r="C125" s="16" t="s">
        <v>256</v>
      </c>
      <c r="D125" s="15" t="s">
        <v>257</v>
      </c>
      <c r="E125" s="15">
        <v>30</v>
      </c>
      <c r="F125" s="17">
        <v>3315</v>
      </c>
      <c r="G125" s="18">
        <v>1373.4</v>
      </c>
      <c r="H125" s="18">
        <f t="shared" si="35"/>
        <v>158.001769911504</v>
      </c>
      <c r="I125" s="18">
        <v>663</v>
      </c>
      <c r="J125" s="18">
        <f t="shared" si="36"/>
        <v>1878.3982300885</v>
      </c>
      <c r="K125" s="18">
        <f t="shared" si="37"/>
        <v>129.285</v>
      </c>
      <c r="L125" s="18">
        <f t="shared" si="38"/>
        <v>46.9599557522124</v>
      </c>
      <c r="M125" s="18">
        <f t="shared" si="39"/>
        <v>28.1759734513274</v>
      </c>
      <c r="N125" s="18">
        <f t="shared" si="40"/>
        <v>37.5679646017699</v>
      </c>
      <c r="O125" s="25">
        <v>1636.41</v>
      </c>
      <c r="P125" s="15"/>
    </row>
    <row r="126" s="1" customFormat="1" ht="13.5" outlineLevel="2" spans="1:16">
      <c r="A126" s="15">
        <v>118</v>
      </c>
      <c r="B126" s="15" t="s">
        <v>219</v>
      </c>
      <c r="C126" s="16" t="s">
        <v>258</v>
      </c>
      <c r="D126" s="15" t="s">
        <v>259</v>
      </c>
      <c r="E126" s="15">
        <v>30</v>
      </c>
      <c r="F126" s="17">
        <v>3705</v>
      </c>
      <c r="G126" s="18">
        <v>1534.98</v>
      </c>
      <c r="H126" s="18">
        <f t="shared" si="35"/>
        <v>176.590619469027</v>
      </c>
      <c r="I126" s="18">
        <v>741</v>
      </c>
      <c r="J126" s="18">
        <f t="shared" si="36"/>
        <v>2099.38938053097</v>
      </c>
      <c r="K126" s="18">
        <f t="shared" si="37"/>
        <v>144.495</v>
      </c>
      <c r="L126" s="18">
        <f t="shared" si="38"/>
        <v>52.4847345132743</v>
      </c>
      <c r="M126" s="18">
        <f t="shared" si="39"/>
        <v>31.4908407079646</v>
      </c>
      <c r="N126" s="18">
        <f t="shared" si="40"/>
        <v>41.9877876106195</v>
      </c>
      <c r="O126" s="25">
        <v>1828.93</v>
      </c>
      <c r="P126" s="15"/>
    </row>
    <row r="127" s="1" customFormat="1" ht="13.5" outlineLevel="2" spans="1:16">
      <c r="A127" s="15">
        <v>119</v>
      </c>
      <c r="B127" s="15" t="s">
        <v>219</v>
      </c>
      <c r="C127" s="16" t="s">
        <v>260</v>
      </c>
      <c r="D127" s="15" t="s">
        <v>261</v>
      </c>
      <c r="E127" s="15">
        <v>30</v>
      </c>
      <c r="F127" s="17">
        <v>3441</v>
      </c>
      <c r="G127" s="18">
        <v>1425.61</v>
      </c>
      <c r="H127" s="18">
        <f t="shared" si="35"/>
        <v>164.008230088496</v>
      </c>
      <c r="I127" s="18">
        <v>688.2</v>
      </c>
      <c r="J127" s="18">
        <f t="shared" si="36"/>
        <v>1949.8017699115</v>
      </c>
      <c r="K127" s="18">
        <f t="shared" si="37"/>
        <v>134.199</v>
      </c>
      <c r="L127" s="18">
        <f t="shared" si="38"/>
        <v>48.7450442477876</v>
      </c>
      <c r="M127" s="18">
        <f t="shared" si="39"/>
        <v>29.2470265486726</v>
      </c>
      <c r="N127" s="18">
        <f t="shared" si="40"/>
        <v>38.9960353982301</v>
      </c>
      <c r="O127" s="25">
        <v>1698.61</v>
      </c>
      <c r="P127" s="15"/>
    </row>
    <row r="128" s="2" customFormat="1" ht="13.5" hidden="1" outlineLevel="1" spans="1:16">
      <c r="A128" s="19"/>
      <c r="B128" s="19" t="s">
        <v>262</v>
      </c>
      <c r="C128" s="20"/>
      <c r="D128" s="19"/>
      <c r="E128" s="19"/>
      <c r="F128" s="21">
        <f t="shared" ref="F128:O128" si="41">SUBTOTAL(9,F106:F127)</f>
        <v>72068</v>
      </c>
      <c r="G128" s="21">
        <f t="shared" si="41"/>
        <v>29857.76</v>
      </c>
      <c r="H128" s="21">
        <f t="shared" si="41"/>
        <v>3434.96353982301</v>
      </c>
      <c r="I128" s="21">
        <f t="shared" si="41"/>
        <v>14413.6</v>
      </c>
      <c r="J128" s="21">
        <f t="shared" si="41"/>
        <v>40836.396460177</v>
      </c>
      <c r="K128" s="21">
        <f t="shared" si="41"/>
        <v>2810.652</v>
      </c>
      <c r="L128" s="21">
        <f t="shared" si="41"/>
        <v>1020.90991150442</v>
      </c>
      <c r="M128" s="21">
        <f t="shared" si="41"/>
        <v>612.545946902655</v>
      </c>
      <c r="N128" s="21">
        <f t="shared" si="41"/>
        <v>816.72792920354</v>
      </c>
      <c r="O128" s="21">
        <f t="shared" si="41"/>
        <v>35575.55</v>
      </c>
      <c r="P128" s="19"/>
    </row>
    <row r="129" s="1" customFormat="1" ht="13.5" outlineLevel="2" spans="1:16">
      <c r="A129" s="15">
        <v>120</v>
      </c>
      <c r="B129" s="15" t="s">
        <v>263</v>
      </c>
      <c r="C129" s="16" t="s">
        <v>264</v>
      </c>
      <c r="D129" s="15" t="s">
        <v>265</v>
      </c>
      <c r="E129" s="15">
        <v>30</v>
      </c>
      <c r="F129" s="17">
        <v>3679</v>
      </c>
      <c r="G129" s="18">
        <v>1524.21</v>
      </c>
      <c r="H129" s="18">
        <f t="shared" ref="H129:H138" si="42">(G129)/1.13*0.13</f>
        <v>175.351592920354</v>
      </c>
      <c r="I129" s="18">
        <v>735.8</v>
      </c>
      <c r="J129" s="18">
        <f t="shared" ref="J129:J138" si="43">(G129)-H129+(I129)</f>
        <v>2084.65840707965</v>
      </c>
      <c r="K129" s="18">
        <f t="shared" ref="K129:K138" si="44">(F129)*0.039</f>
        <v>143.481</v>
      </c>
      <c r="L129" s="18">
        <f t="shared" ref="L129:L138" si="45">J129*0.025</f>
        <v>52.1164601769912</v>
      </c>
      <c r="M129" s="18">
        <f t="shared" ref="M129:M138" si="46">J129*0.015</f>
        <v>31.2698761061947</v>
      </c>
      <c r="N129" s="18">
        <f t="shared" ref="N129:N138" si="47">J129*0.02</f>
        <v>41.6931681415929</v>
      </c>
      <c r="O129" s="25">
        <v>1816.1</v>
      </c>
      <c r="P129" s="15"/>
    </row>
    <row r="130" s="1" customFormat="1" ht="13.5" outlineLevel="2" spans="1:16">
      <c r="A130" s="15">
        <v>121</v>
      </c>
      <c r="B130" s="15" t="s">
        <v>263</v>
      </c>
      <c r="C130" s="16" t="s">
        <v>266</v>
      </c>
      <c r="D130" s="15" t="s">
        <v>267</v>
      </c>
      <c r="E130" s="15">
        <v>30</v>
      </c>
      <c r="F130" s="17">
        <v>3691</v>
      </c>
      <c r="G130" s="18">
        <v>1529.18</v>
      </c>
      <c r="H130" s="18">
        <f t="shared" si="42"/>
        <v>175.923362831858</v>
      </c>
      <c r="I130" s="18">
        <v>738.2</v>
      </c>
      <c r="J130" s="18">
        <f t="shared" si="43"/>
        <v>2091.45663716814</v>
      </c>
      <c r="K130" s="18">
        <f t="shared" si="44"/>
        <v>143.949</v>
      </c>
      <c r="L130" s="18">
        <f t="shared" si="45"/>
        <v>52.2864159292035</v>
      </c>
      <c r="M130" s="18">
        <f t="shared" si="46"/>
        <v>31.3718495575221</v>
      </c>
      <c r="N130" s="18">
        <f t="shared" si="47"/>
        <v>41.8291327433628</v>
      </c>
      <c r="O130" s="25">
        <v>1822.02</v>
      </c>
      <c r="P130" s="15"/>
    </row>
    <row r="131" s="1" customFormat="1" ht="13.5" outlineLevel="2" spans="1:16">
      <c r="A131" s="15">
        <v>122</v>
      </c>
      <c r="B131" s="15" t="s">
        <v>263</v>
      </c>
      <c r="C131" s="16" t="s">
        <v>268</v>
      </c>
      <c r="D131" s="15" t="s">
        <v>269</v>
      </c>
      <c r="E131" s="15">
        <v>30</v>
      </c>
      <c r="F131" s="17">
        <v>3837</v>
      </c>
      <c r="G131" s="18">
        <v>1589.67</v>
      </c>
      <c r="H131" s="18">
        <f t="shared" si="42"/>
        <v>182.882389380531</v>
      </c>
      <c r="I131" s="18">
        <v>767.4</v>
      </c>
      <c r="J131" s="18">
        <f t="shared" si="43"/>
        <v>2174.18761061947</v>
      </c>
      <c r="K131" s="18">
        <f t="shared" si="44"/>
        <v>149.643</v>
      </c>
      <c r="L131" s="18">
        <f t="shared" si="45"/>
        <v>54.3546902654867</v>
      </c>
      <c r="M131" s="18">
        <f t="shared" si="46"/>
        <v>32.612814159292</v>
      </c>
      <c r="N131" s="18">
        <f t="shared" si="47"/>
        <v>43.4837522123894</v>
      </c>
      <c r="O131" s="25">
        <v>1894.09</v>
      </c>
      <c r="P131" s="15"/>
    </row>
    <row r="132" s="1" customFormat="1" ht="13.5" outlineLevel="2" spans="1:16">
      <c r="A132" s="15">
        <v>123</v>
      </c>
      <c r="B132" s="15" t="s">
        <v>263</v>
      </c>
      <c r="C132" s="16" t="s">
        <v>270</v>
      </c>
      <c r="D132" s="15" t="s">
        <v>271</v>
      </c>
      <c r="E132" s="15">
        <v>30</v>
      </c>
      <c r="F132" s="17">
        <v>3126</v>
      </c>
      <c r="G132" s="18">
        <v>1295.1</v>
      </c>
      <c r="H132" s="18">
        <f t="shared" si="42"/>
        <v>148.993805309735</v>
      </c>
      <c r="I132" s="18">
        <v>625.2</v>
      </c>
      <c r="J132" s="18">
        <f t="shared" si="43"/>
        <v>1771.30619469027</v>
      </c>
      <c r="K132" s="18">
        <f t="shared" si="44"/>
        <v>121.914</v>
      </c>
      <c r="L132" s="18">
        <f t="shared" si="45"/>
        <v>44.2826548672566</v>
      </c>
      <c r="M132" s="18">
        <f t="shared" si="46"/>
        <v>26.569592920354</v>
      </c>
      <c r="N132" s="18">
        <f t="shared" si="47"/>
        <v>35.4261238938053</v>
      </c>
      <c r="O132" s="25">
        <v>1543.11</v>
      </c>
      <c r="P132" s="15"/>
    </row>
    <row r="133" s="1" customFormat="1" ht="13.5" outlineLevel="2" spans="1:16">
      <c r="A133" s="15">
        <v>124</v>
      </c>
      <c r="B133" s="15" t="s">
        <v>263</v>
      </c>
      <c r="C133" s="16" t="s">
        <v>272</v>
      </c>
      <c r="D133" s="15" t="s">
        <v>273</v>
      </c>
      <c r="E133" s="15">
        <v>30</v>
      </c>
      <c r="F133" s="17">
        <v>3752</v>
      </c>
      <c r="G133" s="18">
        <v>1554.45</v>
      </c>
      <c r="H133" s="18">
        <f t="shared" si="42"/>
        <v>178.830530973451</v>
      </c>
      <c r="I133" s="18">
        <v>125.07</v>
      </c>
      <c r="J133" s="18">
        <f t="shared" si="43"/>
        <v>1500.68946902655</v>
      </c>
      <c r="K133" s="18">
        <f t="shared" si="44"/>
        <v>146.328</v>
      </c>
      <c r="L133" s="18">
        <f t="shared" si="45"/>
        <v>37.5172367256637</v>
      </c>
      <c r="M133" s="18">
        <f t="shared" si="46"/>
        <v>22.5103420353982</v>
      </c>
      <c r="N133" s="18">
        <f t="shared" si="47"/>
        <v>30.013789380531</v>
      </c>
      <c r="O133" s="25">
        <v>1264.32</v>
      </c>
      <c r="P133" s="15"/>
    </row>
    <row r="134" s="1" customFormat="1" ht="13.5" outlineLevel="2" spans="1:16">
      <c r="A134" s="15">
        <v>125</v>
      </c>
      <c r="B134" s="15" t="s">
        <v>263</v>
      </c>
      <c r="C134" s="16" t="s">
        <v>274</v>
      </c>
      <c r="D134" s="15" t="s">
        <v>275</v>
      </c>
      <c r="E134" s="15">
        <v>30</v>
      </c>
      <c r="F134" s="17">
        <v>3221</v>
      </c>
      <c r="G134" s="18">
        <v>1334.46</v>
      </c>
      <c r="H134" s="18">
        <f t="shared" si="42"/>
        <v>153.521946902655</v>
      </c>
      <c r="I134" s="18"/>
      <c r="J134" s="18">
        <f t="shared" si="43"/>
        <v>1180.93805309735</v>
      </c>
      <c r="K134" s="18">
        <f t="shared" si="44"/>
        <v>125.619</v>
      </c>
      <c r="L134" s="18">
        <f t="shared" si="45"/>
        <v>29.5234513274336</v>
      </c>
      <c r="M134" s="18">
        <f t="shared" si="46"/>
        <v>17.7140707964602</v>
      </c>
      <c r="N134" s="18">
        <f t="shared" si="47"/>
        <v>23.6187610619469</v>
      </c>
      <c r="O134" s="25">
        <v>984.46</v>
      </c>
      <c r="P134" s="15"/>
    </row>
    <row r="135" s="1" customFormat="1" ht="13.5" outlineLevel="2" spans="1:16">
      <c r="A135" s="15">
        <v>126</v>
      </c>
      <c r="B135" s="15" t="s">
        <v>263</v>
      </c>
      <c r="C135" s="16" t="s">
        <v>276</v>
      </c>
      <c r="D135" s="15" t="s">
        <v>277</v>
      </c>
      <c r="E135" s="15">
        <v>30</v>
      </c>
      <c r="F135" s="17">
        <v>3689</v>
      </c>
      <c r="G135" s="18">
        <v>1528.35</v>
      </c>
      <c r="H135" s="18">
        <f t="shared" si="42"/>
        <v>175.827876106195</v>
      </c>
      <c r="I135" s="18"/>
      <c r="J135" s="18">
        <f t="shared" si="43"/>
        <v>1352.52212389381</v>
      </c>
      <c r="K135" s="18">
        <f t="shared" si="44"/>
        <v>143.871</v>
      </c>
      <c r="L135" s="18">
        <f t="shared" si="45"/>
        <v>33.8130530973451</v>
      </c>
      <c r="M135" s="18">
        <f t="shared" si="46"/>
        <v>20.2878318584071</v>
      </c>
      <c r="N135" s="18">
        <f t="shared" si="47"/>
        <v>27.0504424778761</v>
      </c>
      <c r="O135" s="25">
        <v>1127.5</v>
      </c>
      <c r="P135" s="15"/>
    </row>
    <row r="136" s="1" customFormat="1" ht="13.5" outlineLevel="2" spans="1:16">
      <c r="A136" s="15">
        <v>127</v>
      </c>
      <c r="B136" s="15" t="s">
        <v>263</v>
      </c>
      <c r="C136" s="16" t="s">
        <v>278</v>
      </c>
      <c r="D136" s="15" t="s">
        <v>279</v>
      </c>
      <c r="E136" s="15">
        <v>30</v>
      </c>
      <c r="F136" s="17">
        <v>3631</v>
      </c>
      <c r="G136" s="18">
        <v>1504.32</v>
      </c>
      <c r="H136" s="18">
        <f t="shared" si="42"/>
        <v>173.063362831858</v>
      </c>
      <c r="I136" s="18">
        <v>121.03</v>
      </c>
      <c r="J136" s="18">
        <f t="shared" si="43"/>
        <v>1452.28663716814</v>
      </c>
      <c r="K136" s="18">
        <f t="shared" si="44"/>
        <v>141.609</v>
      </c>
      <c r="L136" s="18">
        <f t="shared" si="45"/>
        <v>36.3071659292035</v>
      </c>
      <c r="M136" s="18">
        <f t="shared" si="46"/>
        <v>21.7842995575221</v>
      </c>
      <c r="N136" s="18">
        <f t="shared" si="47"/>
        <v>29.0457327433628</v>
      </c>
      <c r="O136" s="25">
        <v>1223.54</v>
      </c>
      <c r="P136" s="15"/>
    </row>
    <row r="137" s="1" customFormat="1" ht="13.5" outlineLevel="2" spans="1:16">
      <c r="A137" s="15">
        <v>128</v>
      </c>
      <c r="B137" s="15" t="s">
        <v>263</v>
      </c>
      <c r="C137" s="16" t="s">
        <v>280</v>
      </c>
      <c r="D137" s="15" t="s">
        <v>281</v>
      </c>
      <c r="E137" s="15">
        <v>30</v>
      </c>
      <c r="F137" s="17">
        <v>3567</v>
      </c>
      <c r="G137" s="18">
        <v>1477.81</v>
      </c>
      <c r="H137" s="18">
        <f t="shared" si="42"/>
        <v>170.013539823009</v>
      </c>
      <c r="I137" s="18">
        <v>713.4</v>
      </c>
      <c r="J137" s="18">
        <f t="shared" si="43"/>
        <v>2021.19646017699</v>
      </c>
      <c r="K137" s="18">
        <f t="shared" si="44"/>
        <v>139.113</v>
      </c>
      <c r="L137" s="18">
        <f t="shared" si="45"/>
        <v>50.5299115044248</v>
      </c>
      <c r="M137" s="18">
        <f t="shared" si="46"/>
        <v>30.3179469026549</v>
      </c>
      <c r="N137" s="18">
        <f t="shared" si="47"/>
        <v>40.4239292035398</v>
      </c>
      <c r="O137" s="25">
        <v>1760.81</v>
      </c>
      <c r="P137" s="15"/>
    </row>
    <row r="138" s="1" customFormat="1" ht="13.5" outlineLevel="2" spans="1:16">
      <c r="A138" s="15">
        <v>129</v>
      </c>
      <c r="B138" s="15" t="s">
        <v>263</v>
      </c>
      <c r="C138" s="16" t="s">
        <v>282</v>
      </c>
      <c r="D138" s="15" t="s">
        <v>283</v>
      </c>
      <c r="E138" s="15">
        <v>30</v>
      </c>
      <c r="F138" s="17">
        <v>3779</v>
      </c>
      <c r="G138" s="18">
        <v>1565.64</v>
      </c>
      <c r="H138" s="18">
        <f t="shared" si="42"/>
        <v>180.117876106195</v>
      </c>
      <c r="I138" s="18">
        <v>755.8</v>
      </c>
      <c r="J138" s="18">
        <f t="shared" si="43"/>
        <v>2141.32212389381</v>
      </c>
      <c r="K138" s="18">
        <f t="shared" si="44"/>
        <v>147.381</v>
      </c>
      <c r="L138" s="18">
        <f t="shared" si="45"/>
        <v>53.5330530973451</v>
      </c>
      <c r="M138" s="18">
        <f t="shared" si="46"/>
        <v>32.1198318584071</v>
      </c>
      <c r="N138" s="18">
        <f t="shared" si="47"/>
        <v>42.8264424778761</v>
      </c>
      <c r="O138" s="25">
        <v>1865.46</v>
      </c>
      <c r="P138" s="15"/>
    </row>
    <row r="139" s="2" customFormat="1" ht="13.5" hidden="1" outlineLevel="1" spans="1:16">
      <c r="A139" s="19"/>
      <c r="B139" s="19" t="s">
        <v>284</v>
      </c>
      <c r="C139" s="20"/>
      <c r="D139" s="19"/>
      <c r="E139" s="19"/>
      <c r="F139" s="21">
        <f t="shared" ref="F139:O139" si="48">SUBTOTAL(9,F129:F138)</f>
        <v>35972</v>
      </c>
      <c r="G139" s="21">
        <f t="shared" si="48"/>
        <v>14903.19</v>
      </c>
      <c r="H139" s="21">
        <f t="shared" si="48"/>
        <v>1714.52628318584</v>
      </c>
      <c r="I139" s="21">
        <f t="shared" si="48"/>
        <v>4581.9</v>
      </c>
      <c r="J139" s="21">
        <f t="shared" si="48"/>
        <v>17770.5637168142</v>
      </c>
      <c r="K139" s="21">
        <f t="shared" si="48"/>
        <v>1402.908</v>
      </c>
      <c r="L139" s="21">
        <f t="shared" si="48"/>
        <v>444.264092920354</v>
      </c>
      <c r="M139" s="21">
        <f t="shared" si="48"/>
        <v>266.558455752212</v>
      </c>
      <c r="N139" s="21">
        <f t="shared" si="48"/>
        <v>355.411274336283</v>
      </c>
      <c r="O139" s="21">
        <f t="shared" si="48"/>
        <v>15301.41</v>
      </c>
      <c r="P139" s="19"/>
    </row>
    <row r="140" s="1" customFormat="1" ht="13.5" outlineLevel="2" spans="1:16">
      <c r="A140" s="15">
        <v>130</v>
      </c>
      <c r="B140" s="15" t="s">
        <v>285</v>
      </c>
      <c r="C140" s="16" t="s">
        <v>286</v>
      </c>
      <c r="D140" s="15" t="s">
        <v>287</v>
      </c>
      <c r="E140" s="15">
        <v>30</v>
      </c>
      <c r="F140" s="17">
        <v>3573</v>
      </c>
      <c r="G140" s="18">
        <v>1480.29</v>
      </c>
      <c r="H140" s="18">
        <f t="shared" ref="H140:H162" si="49">(G140)/1.13*0.13</f>
        <v>170.298849557522</v>
      </c>
      <c r="I140" s="18">
        <v>714.6</v>
      </c>
      <c r="J140" s="18">
        <f t="shared" ref="J140:J162" si="50">(G140)-H140+(I140)</f>
        <v>2024.59115044248</v>
      </c>
      <c r="K140" s="18">
        <f t="shared" ref="K140:K162" si="51">(F140)*0.039</f>
        <v>139.347</v>
      </c>
      <c r="L140" s="18">
        <f t="shared" ref="L140:L162" si="52">J140*0.025</f>
        <v>50.614778761062</v>
      </c>
      <c r="M140" s="18">
        <f t="shared" ref="M140:M162" si="53">J140*0.015</f>
        <v>30.3688672566372</v>
      </c>
      <c r="N140" s="18">
        <f t="shared" ref="N140:N162" si="54">J140*0.02</f>
        <v>40.4918230088496</v>
      </c>
      <c r="O140" s="25">
        <v>1763.77</v>
      </c>
      <c r="P140" s="15"/>
    </row>
    <row r="141" s="1" customFormat="1" ht="13.5" outlineLevel="2" spans="1:16">
      <c r="A141" s="15">
        <v>131</v>
      </c>
      <c r="B141" s="15" t="s">
        <v>285</v>
      </c>
      <c r="C141" s="16" t="s">
        <v>288</v>
      </c>
      <c r="D141" s="15" t="s">
        <v>289</v>
      </c>
      <c r="E141" s="15">
        <v>15</v>
      </c>
      <c r="F141" s="17">
        <v>1504</v>
      </c>
      <c r="G141" s="18">
        <v>623.11</v>
      </c>
      <c r="H141" s="18">
        <f t="shared" si="49"/>
        <v>71.6852212389381</v>
      </c>
      <c r="I141" s="18">
        <v>300.8</v>
      </c>
      <c r="J141" s="18">
        <f t="shared" si="50"/>
        <v>852.224778761062</v>
      </c>
      <c r="K141" s="18">
        <f t="shared" si="51"/>
        <v>58.656</v>
      </c>
      <c r="L141" s="18">
        <f t="shared" si="52"/>
        <v>21.3056194690266</v>
      </c>
      <c r="M141" s="18">
        <f t="shared" si="53"/>
        <v>12.7833716814159</v>
      </c>
      <c r="N141" s="18">
        <f t="shared" si="54"/>
        <v>17.0444955752212</v>
      </c>
      <c r="O141" s="25">
        <v>742.44</v>
      </c>
      <c r="P141" s="15"/>
    </row>
    <row r="142" s="1" customFormat="1" ht="13.5" outlineLevel="2" spans="1:16">
      <c r="A142" s="15">
        <v>132</v>
      </c>
      <c r="B142" s="15" t="s">
        <v>285</v>
      </c>
      <c r="C142" s="16" t="s">
        <v>288</v>
      </c>
      <c r="D142" s="15" t="s">
        <v>290</v>
      </c>
      <c r="E142" s="15">
        <v>15</v>
      </c>
      <c r="F142" s="17">
        <v>1982</v>
      </c>
      <c r="G142" s="18">
        <v>821.14</v>
      </c>
      <c r="H142" s="18">
        <f t="shared" si="49"/>
        <v>94.4674336283186</v>
      </c>
      <c r="I142" s="18">
        <v>396.4</v>
      </c>
      <c r="J142" s="18">
        <f t="shared" si="50"/>
        <v>1123.07256637168</v>
      </c>
      <c r="K142" s="18">
        <f t="shared" si="51"/>
        <v>77.298</v>
      </c>
      <c r="L142" s="18">
        <f t="shared" si="52"/>
        <v>28.076814159292</v>
      </c>
      <c r="M142" s="18">
        <f t="shared" si="53"/>
        <v>16.8460884955752</v>
      </c>
      <c r="N142" s="18">
        <f t="shared" si="54"/>
        <v>22.4614513274336</v>
      </c>
      <c r="O142" s="25">
        <v>978.39</v>
      </c>
      <c r="P142" s="15"/>
    </row>
    <row r="143" s="1" customFormat="1" ht="13.5" outlineLevel="2" spans="1:16">
      <c r="A143" s="15">
        <v>133</v>
      </c>
      <c r="B143" s="15" t="s">
        <v>285</v>
      </c>
      <c r="C143" s="16" t="s">
        <v>291</v>
      </c>
      <c r="D143" s="15" t="s">
        <v>292</v>
      </c>
      <c r="E143" s="15">
        <v>15</v>
      </c>
      <c r="F143" s="17">
        <v>1701</v>
      </c>
      <c r="G143" s="18">
        <v>704.72</v>
      </c>
      <c r="H143" s="18">
        <f t="shared" si="49"/>
        <v>81.073982300885</v>
      </c>
      <c r="I143" s="18">
        <v>340.2</v>
      </c>
      <c r="J143" s="18">
        <f t="shared" si="50"/>
        <v>963.846017699115</v>
      </c>
      <c r="K143" s="18">
        <f t="shared" si="51"/>
        <v>66.339</v>
      </c>
      <c r="L143" s="18">
        <f t="shared" si="52"/>
        <v>24.0961504424779</v>
      </c>
      <c r="M143" s="18">
        <f t="shared" si="53"/>
        <v>14.4576902654867</v>
      </c>
      <c r="N143" s="18">
        <f t="shared" si="54"/>
        <v>19.2769203539823</v>
      </c>
      <c r="O143" s="25">
        <v>839.68</v>
      </c>
      <c r="P143" s="15"/>
    </row>
    <row r="144" s="1" customFormat="1" ht="13.5" outlineLevel="2" spans="1:16">
      <c r="A144" s="15">
        <v>134</v>
      </c>
      <c r="B144" s="15" t="s">
        <v>285</v>
      </c>
      <c r="C144" s="16" t="s">
        <v>291</v>
      </c>
      <c r="D144" s="15" t="s">
        <v>293</v>
      </c>
      <c r="E144" s="15">
        <v>15</v>
      </c>
      <c r="F144" s="17">
        <v>1803</v>
      </c>
      <c r="G144" s="18">
        <v>746.98</v>
      </c>
      <c r="H144" s="18">
        <f t="shared" si="49"/>
        <v>85.9357522123894</v>
      </c>
      <c r="I144" s="18">
        <v>360.6</v>
      </c>
      <c r="J144" s="18">
        <f t="shared" si="50"/>
        <v>1021.64424778761</v>
      </c>
      <c r="K144" s="18">
        <f t="shared" si="51"/>
        <v>70.317</v>
      </c>
      <c r="L144" s="18">
        <f t="shared" si="52"/>
        <v>25.5411061946903</v>
      </c>
      <c r="M144" s="18">
        <f t="shared" si="53"/>
        <v>15.3246637168142</v>
      </c>
      <c r="N144" s="18">
        <f t="shared" si="54"/>
        <v>20.4328849557522</v>
      </c>
      <c r="O144" s="25">
        <v>890.03</v>
      </c>
      <c r="P144" s="15"/>
    </row>
    <row r="145" s="1" customFormat="1" ht="13.5" outlineLevel="2" spans="1:16">
      <c r="A145" s="15">
        <v>135</v>
      </c>
      <c r="B145" s="15" t="s">
        <v>285</v>
      </c>
      <c r="C145" s="16" t="s">
        <v>294</v>
      </c>
      <c r="D145" s="15" t="s">
        <v>295</v>
      </c>
      <c r="E145" s="15">
        <v>30</v>
      </c>
      <c r="F145" s="17">
        <v>3181</v>
      </c>
      <c r="G145" s="18">
        <v>1317.89</v>
      </c>
      <c r="H145" s="18">
        <f t="shared" si="49"/>
        <v>151.615663716814</v>
      </c>
      <c r="I145" s="18">
        <v>636.2</v>
      </c>
      <c r="J145" s="18">
        <f t="shared" si="50"/>
        <v>1802.47433628319</v>
      </c>
      <c r="K145" s="18">
        <f t="shared" si="51"/>
        <v>124.059</v>
      </c>
      <c r="L145" s="18">
        <f t="shared" si="52"/>
        <v>45.0618584070797</v>
      </c>
      <c r="M145" s="18">
        <f t="shared" si="53"/>
        <v>27.0371150442478</v>
      </c>
      <c r="N145" s="18">
        <f t="shared" si="54"/>
        <v>36.0494867256637</v>
      </c>
      <c r="O145" s="25">
        <v>1570.27</v>
      </c>
      <c r="P145" s="15"/>
    </row>
    <row r="146" s="1" customFormat="1" ht="13.5" outlineLevel="2" spans="1:16">
      <c r="A146" s="15">
        <v>136</v>
      </c>
      <c r="B146" s="15" t="s">
        <v>285</v>
      </c>
      <c r="C146" s="16" t="s">
        <v>296</v>
      </c>
      <c r="D146" s="15" t="s">
        <v>297</v>
      </c>
      <c r="E146" s="15">
        <v>30</v>
      </c>
      <c r="F146" s="17">
        <v>3722</v>
      </c>
      <c r="G146" s="18">
        <v>1542.02</v>
      </c>
      <c r="H146" s="18">
        <f t="shared" si="49"/>
        <v>177.400530973451</v>
      </c>
      <c r="I146" s="18">
        <v>744.4</v>
      </c>
      <c r="J146" s="18">
        <f t="shared" si="50"/>
        <v>2109.01946902655</v>
      </c>
      <c r="K146" s="18">
        <f t="shared" si="51"/>
        <v>145.158</v>
      </c>
      <c r="L146" s="18">
        <f t="shared" si="52"/>
        <v>52.7254867256637</v>
      </c>
      <c r="M146" s="18">
        <f t="shared" si="53"/>
        <v>31.6352920353982</v>
      </c>
      <c r="N146" s="18">
        <f t="shared" si="54"/>
        <v>42.180389380531</v>
      </c>
      <c r="O146" s="25">
        <v>1837.32</v>
      </c>
      <c r="P146" s="15"/>
    </row>
    <row r="147" s="1" customFormat="1" ht="13.5" outlineLevel="2" spans="1:16">
      <c r="A147" s="15">
        <v>137</v>
      </c>
      <c r="B147" s="15" t="s">
        <v>285</v>
      </c>
      <c r="C147" s="16" t="s">
        <v>298</v>
      </c>
      <c r="D147" s="15" t="s">
        <v>299</v>
      </c>
      <c r="E147" s="15">
        <v>30</v>
      </c>
      <c r="F147" s="17">
        <v>3479</v>
      </c>
      <c r="G147" s="18">
        <v>1441.35</v>
      </c>
      <c r="H147" s="18">
        <f t="shared" si="49"/>
        <v>165.819026548673</v>
      </c>
      <c r="I147" s="18"/>
      <c r="J147" s="18">
        <f t="shared" si="50"/>
        <v>1275.53097345133</v>
      </c>
      <c r="K147" s="18">
        <f t="shared" si="51"/>
        <v>135.681</v>
      </c>
      <c r="L147" s="18">
        <f t="shared" si="52"/>
        <v>31.8882743362832</v>
      </c>
      <c r="M147" s="18">
        <f t="shared" si="53"/>
        <v>19.1329646017699</v>
      </c>
      <c r="N147" s="18">
        <f t="shared" si="54"/>
        <v>25.5106194690265</v>
      </c>
      <c r="O147" s="25">
        <v>1063.32</v>
      </c>
      <c r="P147" s="15"/>
    </row>
    <row r="148" s="1" customFormat="1" ht="13.5" outlineLevel="2" spans="1:16">
      <c r="A148" s="15">
        <v>138</v>
      </c>
      <c r="B148" s="15" t="s">
        <v>285</v>
      </c>
      <c r="C148" s="16" t="s">
        <v>300</v>
      </c>
      <c r="D148" s="15" t="s">
        <v>301</v>
      </c>
      <c r="E148" s="15">
        <v>30</v>
      </c>
      <c r="F148" s="17">
        <v>3586</v>
      </c>
      <c r="G148" s="18">
        <v>1485.68</v>
      </c>
      <c r="H148" s="18">
        <f t="shared" si="49"/>
        <v>170.918938053097</v>
      </c>
      <c r="I148" s="18">
        <v>717.2</v>
      </c>
      <c r="J148" s="18">
        <f t="shared" si="50"/>
        <v>2031.9610619469</v>
      </c>
      <c r="K148" s="18">
        <f t="shared" si="51"/>
        <v>139.854</v>
      </c>
      <c r="L148" s="18">
        <f t="shared" si="52"/>
        <v>50.7990265486726</v>
      </c>
      <c r="M148" s="18">
        <f t="shared" si="53"/>
        <v>30.4794159292035</v>
      </c>
      <c r="N148" s="18">
        <f t="shared" si="54"/>
        <v>40.6392212389381</v>
      </c>
      <c r="O148" s="25">
        <v>1770.19</v>
      </c>
      <c r="P148" s="15"/>
    </row>
    <row r="149" s="1" customFormat="1" ht="13.5" outlineLevel="2" spans="1:16">
      <c r="A149" s="15">
        <v>139</v>
      </c>
      <c r="B149" s="15" t="s">
        <v>285</v>
      </c>
      <c r="C149" s="16" t="s">
        <v>302</v>
      </c>
      <c r="D149" s="15" t="s">
        <v>303</v>
      </c>
      <c r="E149" s="15">
        <v>30</v>
      </c>
      <c r="F149" s="17">
        <v>3788</v>
      </c>
      <c r="G149" s="18">
        <v>1569.37</v>
      </c>
      <c r="H149" s="18">
        <f t="shared" si="49"/>
        <v>180.546991150442</v>
      </c>
      <c r="I149" s="18">
        <v>757.6</v>
      </c>
      <c r="J149" s="18">
        <f t="shared" si="50"/>
        <v>2146.42300884956</v>
      </c>
      <c r="K149" s="18">
        <f t="shared" si="51"/>
        <v>147.732</v>
      </c>
      <c r="L149" s="18">
        <f t="shared" si="52"/>
        <v>53.6605752212389</v>
      </c>
      <c r="M149" s="18">
        <f t="shared" si="53"/>
        <v>32.1963451327434</v>
      </c>
      <c r="N149" s="18">
        <f t="shared" si="54"/>
        <v>42.9284601769912</v>
      </c>
      <c r="O149" s="25">
        <v>1869.91</v>
      </c>
      <c r="P149" s="15"/>
    </row>
    <row r="150" s="1" customFormat="1" ht="13.5" outlineLevel="2" spans="1:16">
      <c r="A150" s="15">
        <v>140</v>
      </c>
      <c r="B150" s="15" t="s">
        <v>285</v>
      </c>
      <c r="C150" s="16" t="s">
        <v>304</v>
      </c>
      <c r="D150" s="15" t="s">
        <v>305</v>
      </c>
      <c r="E150" s="15">
        <v>30</v>
      </c>
      <c r="F150" s="17">
        <v>3647</v>
      </c>
      <c r="G150" s="18">
        <v>1510.95</v>
      </c>
      <c r="H150" s="18">
        <f t="shared" si="49"/>
        <v>173.82610619469</v>
      </c>
      <c r="I150" s="18">
        <v>729.4</v>
      </c>
      <c r="J150" s="18">
        <f t="shared" si="50"/>
        <v>2066.52389380531</v>
      </c>
      <c r="K150" s="18">
        <f t="shared" si="51"/>
        <v>142.233</v>
      </c>
      <c r="L150" s="18">
        <f t="shared" si="52"/>
        <v>51.6630973451327</v>
      </c>
      <c r="M150" s="18">
        <f t="shared" si="53"/>
        <v>30.9978584070796</v>
      </c>
      <c r="N150" s="18">
        <f t="shared" si="54"/>
        <v>41.3304778761062</v>
      </c>
      <c r="O150" s="25">
        <v>1800.3</v>
      </c>
      <c r="P150" s="15"/>
    </row>
    <row r="151" s="1" customFormat="1" ht="13.5" outlineLevel="2" spans="1:16">
      <c r="A151" s="15">
        <v>141</v>
      </c>
      <c r="B151" s="15" t="s">
        <v>285</v>
      </c>
      <c r="C151" s="16" t="s">
        <v>306</v>
      </c>
      <c r="D151" s="15" t="s">
        <v>307</v>
      </c>
      <c r="E151" s="15">
        <v>30</v>
      </c>
      <c r="F151" s="17">
        <v>3859</v>
      </c>
      <c r="G151" s="18">
        <v>1598.78</v>
      </c>
      <c r="H151" s="18">
        <f t="shared" si="49"/>
        <v>183.930442477876</v>
      </c>
      <c r="I151" s="18"/>
      <c r="J151" s="18">
        <f t="shared" si="50"/>
        <v>1414.84955752212</v>
      </c>
      <c r="K151" s="18">
        <f t="shared" si="51"/>
        <v>150.501</v>
      </c>
      <c r="L151" s="18">
        <f t="shared" si="52"/>
        <v>35.3712389380531</v>
      </c>
      <c r="M151" s="18">
        <f t="shared" si="53"/>
        <v>21.2227433628319</v>
      </c>
      <c r="N151" s="18">
        <f t="shared" si="54"/>
        <v>28.2969911504425</v>
      </c>
      <c r="O151" s="25">
        <v>1179.46</v>
      </c>
      <c r="P151" s="15"/>
    </row>
    <row r="152" s="1" customFormat="1" ht="13.5" outlineLevel="2" spans="1:16">
      <c r="A152" s="15">
        <v>142</v>
      </c>
      <c r="B152" s="15" t="s">
        <v>285</v>
      </c>
      <c r="C152" s="16" t="s">
        <v>308</v>
      </c>
      <c r="D152" s="15" t="s">
        <v>309</v>
      </c>
      <c r="E152" s="15">
        <v>30</v>
      </c>
      <c r="F152" s="17">
        <v>3753</v>
      </c>
      <c r="G152" s="18">
        <v>1554.87</v>
      </c>
      <c r="H152" s="18">
        <f t="shared" si="49"/>
        <v>178.878849557522</v>
      </c>
      <c r="I152" s="18">
        <v>750.6</v>
      </c>
      <c r="J152" s="18">
        <f t="shared" si="50"/>
        <v>2126.59115044248</v>
      </c>
      <c r="K152" s="18">
        <f t="shared" si="51"/>
        <v>146.367</v>
      </c>
      <c r="L152" s="18">
        <f t="shared" si="52"/>
        <v>53.1647787610619</v>
      </c>
      <c r="M152" s="18">
        <f t="shared" si="53"/>
        <v>31.8988672566372</v>
      </c>
      <c r="N152" s="18">
        <f t="shared" si="54"/>
        <v>42.5318230088495</v>
      </c>
      <c r="O152" s="25">
        <v>1852.63</v>
      </c>
      <c r="P152" s="15"/>
    </row>
    <row r="153" s="1" customFormat="1" ht="13.5" outlineLevel="2" spans="1:16">
      <c r="A153" s="15">
        <v>143</v>
      </c>
      <c r="B153" s="15" t="s">
        <v>285</v>
      </c>
      <c r="C153" s="16" t="s">
        <v>310</v>
      </c>
      <c r="D153" s="15" t="s">
        <v>311</v>
      </c>
      <c r="E153" s="15">
        <v>30</v>
      </c>
      <c r="F153" s="17">
        <v>3896</v>
      </c>
      <c r="G153" s="18">
        <v>1614.11</v>
      </c>
      <c r="H153" s="18">
        <f t="shared" si="49"/>
        <v>185.69407079646</v>
      </c>
      <c r="I153" s="18">
        <v>779.2</v>
      </c>
      <c r="J153" s="18">
        <f t="shared" si="50"/>
        <v>2207.61592920354</v>
      </c>
      <c r="K153" s="18">
        <f t="shared" si="51"/>
        <v>151.944</v>
      </c>
      <c r="L153" s="18">
        <f t="shared" si="52"/>
        <v>55.1903982300885</v>
      </c>
      <c r="M153" s="18">
        <f t="shared" si="53"/>
        <v>33.1142389380531</v>
      </c>
      <c r="N153" s="18">
        <f t="shared" si="54"/>
        <v>44.1523185840708</v>
      </c>
      <c r="O153" s="25">
        <v>1923.21</v>
      </c>
      <c r="P153" s="15"/>
    </row>
    <row r="154" s="1" customFormat="1" ht="13.5" outlineLevel="2" spans="1:16">
      <c r="A154" s="15">
        <v>144</v>
      </c>
      <c r="B154" s="15" t="s">
        <v>285</v>
      </c>
      <c r="C154" s="16" t="s">
        <v>312</v>
      </c>
      <c r="D154" s="15" t="s">
        <v>313</v>
      </c>
      <c r="E154" s="15">
        <v>30</v>
      </c>
      <c r="F154" s="17">
        <v>3851</v>
      </c>
      <c r="G154" s="18">
        <v>1595.47</v>
      </c>
      <c r="H154" s="18">
        <f t="shared" si="49"/>
        <v>183.549646017699</v>
      </c>
      <c r="I154" s="18">
        <v>770.2</v>
      </c>
      <c r="J154" s="18">
        <f t="shared" si="50"/>
        <v>2182.1203539823</v>
      </c>
      <c r="K154" s="18">
        <f t="shared" si="51"/>
        <v>150.189</v>
      </c>
      <c r="L154" s="18">
        <f t="shared" si="52"/>
        <v>54.5530088495575</v>
      </c>
      <c r="M154" s="18">
        <f t="shared" si="53"/>
        <v>32.7318053097345</v>
      </c>
      <c r="N154" s="18">
        <f t="shared" si="54"/>
        <v>43.642407079646</v>
      </c>
      <c r="O154" s="25">
        <v>1901</v>
      </c>
      <c r="P154" s="15"/>
    </row>
    <row r="155" s="1" customFormat="1" ht="13.5" outlineLevel="2" spans="1:16">
      <c r="A155" s="15">
        <v>145</v>
      </c>
      <c r="B155" s="15" t="s">
        <v>285</v>
      </c>
      <c r="C155" s="16" t="s">
        <v>314</v>
      </c>
      <c r="D155" s="15" t="s">
        <v>315</v>
      </c>
      <c r="E155" s="15">
        <v>30</v>
      </c>
      <c r="F155" s="17">
        <v>3249</v>
      </c>
      <c r="G155" s="18">
        <v>1346.06</v>
      </c>
      <c r="H155" s="18">
        <f t="shared" si="49"/>
        <v>154.856460176991</v>
      </c>
      <c r="I155" s="18">
        <v>649.8</v>
      </c>
      <c r="J155" s="18">
        <f t="shared" si="50"/>
        <v>1841.00353982301</v>
      </c>
      <c r="K155" s="18">
        <f t="shared" si="51"/>
        <v>126.711</v>
      </c>
      <c r="L155" s="18">
        <f t="shared" si="52"/>
        <v>46.0250884955752</v>
      </c>
      <c r="M155" s="18">
        <f t="shared" si="53"/>
        <v>27.6150530973451</v>
      </c>
      <c r="N155" s="18">
        <f t="shared" si="54"/>
        <v>36.8200707964602</v>
      </c>
      <c r="O155" s="25">
        <v>1603.83</v>
      </c>
      <c r="P155" s="15"/>
    </row>
    <row r="156" s="1" customFormat="1" ht="13.5" outlineLevel="2" spans="1:16">
      <c r="A156" s="15">
        <v>146</v>
      </c>
      <c r="B156" s="15" t="s">
        <v>285</v>
      </c>
      <c r="C156" s="16" t="s">
        <v>316</v>
      </c>
      <c r="D156" s="15" t="s">
        <v>317</v>
      </c>
      <c r="E156" s="15">
        <v>15</v>
      </c>
      <c r="F156" s="17">
        <v>1942</v>
      </c>
      <c r="G156" s="18">
        <v>804.57</v>
      </c>
      <c r="H156" s="18">
        <f t="shared" si="49"/>
        <v>92.5611504424779</v>
      </c>
      <c r="I156" s="18">
        <v>388.4</v>
      </c>
      <c r="J156" s="18">
        <f t="shared" si="50"/>
        <v>1100.40884955752</v>
      </c>
      <c r="K156" s="18">
        <f t="shared" si="51"/>
        <v>75.738</v>
      </c>
      <c r="L156" s="18">
        <f t="shared" si="52"/>
        <v>27.5102212389381</v>
      </c>
      <c r="M156" s="18">
        <f t="shared" si="53"/>
        <v>16.5061327433628</v>
      </c>
      <c r="N156" s="18">
        <f t="shared" si="54"/>
        <v>22.0081769911504</v>
      </c>
      <c r="O156" s="25">
        <v>958.65</v>
      </c>
      <c r="P156" s="15"/>
    </row>
    <row r="157" s="1" customFormat="1" ht="13.5" outlineLevel="2" spans="1:16">
      <c r="A157" s="15">
        <v>147</v>
      </c>
      <c r="B157" s="15" t="s">
        <v>285</v>
      </c>
      <c r="C157" s="16" t="s">
        <v>316</v>
      </c>
      <c r="D157" s="15" t="s">
        <v>318</v>
      </c>
      <c r="E157" s="15">
        <v>15</v>
      </c>
      <c r="F157" s="17">
        <v>1800</v>
      </c>
      <c r="G157" s="18">
        <v>745.74</v>
      </c>
      <c r="H157" s="18">
        <f t="shared" si="49"/>
        <v>85.7930973451328</v>
      </c>
      <c r="I157" s="18"/>
      <c r="J157" s="18">
        <f t="shared" si="50"/>
        <v>659.946902654867</v>
      </c>
      <c r="K157" s="18">
        <f t="shared" si="51"/>
        <v>70.2</v>
      </c>
      <c r="L157" s="18">
        <f t="shared" si="52"/>
        <v>16.4986725663717</v>
      </c>
      <c r="M157" s="18">
        <f t="shared" si="53"/>
        <v>9.89920353982301</v>
      </c>
      <c r="N157" s="18">
        <f t="shared" si="54"/>
        <v>13.1989380530973</v>
      </c>
      <c r="O157" s="25">
        <v>550.15</v>
      </c>
      <c r="P157" s="15"/>
    </row>
    <row r="158" s="1" customFormat="1" ht="13.5" outlineLevel="2" spans="1:16">
      <c r="A158" s="15">
        <v>148</v>
      </c>
      <c r="B158" s="15" t="s">
        <v>285</v>
      </c>
      <c r="C158" s="16" t="s">
        <v>319</v>
      </c>
      <c r="D158" s="15" t="s">
        <v>320</v>
      </c>
      <c r="E158" s="15">
        <v>30</v>
      </c>
      <c r="F158" s="17">
        <v>3130</v>
      </c>
      <c r="G158" s="18">
        <v>1296.76</v>
      </c>
      <c r="H158" s="18">
        <f t="shared" si="49"/>
        <v>149.184778761062</v>
      </c>
      <c r="I158" s="18">
        <v>626</v>
      </c>
      <c r="J158" s="18">
        <f t="shared" si="50"/>
        <v>1773.57522123894</v>
      </c>
      <c r="K158" s="18">
        <f t="shared" si="51"/>
        <v>122.07</v>
      </c>
      <c r="L158" s="18">
        <f t="shared" si="52"/>
        <v>44.3393805309735</v>
      </c>
      <c r="M158" s="18">
        <f t="shared" si="53"/>
        <v>26.6036283185841</v>
      </c>
      <c r="N158" s="18">
        <f t="shared" si="54"/>
        <v>35.4715044247788</v>
      </c>
      <c r="O158" s="25">
        <v>1545.09</v>
      </c>
      <c r="P158" s="15"/>
    </row>
    <row r="159" s="1" customFormat="1" ht="13.5" outlineLevel="2" spans="1:16">
      <c r="A159" s="15">
        <v>149</v>
      </c>
      <c r="B159" s="15" t="s">
        <v>285</v>
      </c>
      <c r="C159" s="16" t="s">
        <v>321</v>
      </c>
      <c r="D159" s="15" t="s">
        <v>322</v>
      </c>
      <c r="E159" s="15">
        <v>30</v>
      </c>
      <c r="F159" s="17">
        <v>3044</v>
      </c>
      <c r="G159" s="18">
        <v>1261.13</v>
      </c>
      <c r="H159" s="18">
        <f t="shared" si="49"/>
        <v>145.085752212389</v>
      </c>
      <c r="I159" s="18">
        <v>608.8</v>
      </c>
      <c r="J159" s="18">
        <f t="shared" si="50"/>
        <v>1724.84424778761</v>
      </c>
      <c r="K159" s="18">
        <f t="shared" si="51"/>
        <v>118.716</v>
      </c>
      <c r="L159" s="18">
        <f t="shared" si="52"/>
        <v>43.1211061946903</v>
      </c>
      <c r="M159" s="18">
        <f t="shared" si="53"/>
        <v>25.8726637168142</v>
      </c>
      <c r="N159" s="18">
        <f t="shared" si="54"/>
        <v>34.4968849557522</v>
      </c>
      <c r="O159" s="25">
        <v>1502.64</v>
      </c>
      <c r="P159" s="15"/>
    </row>
    <row r="160" s="1" customFormat="1" ht="13.5" outlineLevel="2" spans="1:16">
      <c r="A160" s="15">
        <v>150</v>
      </c>
      <c r="B160" s="15" t="s">
        <v>285</v>
      </c>
      <c r="C160" s="16" t="s">
        <v>323</v>
      </c>
      <c r="D160" s="15" t="s">
        <v>324</v>
      </c>
      <c r="E160" s="15">
        <v>30</v>
      </c>
      <c r="F160" s="17">
        <v>3689</v>
      </c>
      <c r="G160" s="18">
        <v>1528.35</v>
      </c>
      <c r="H160" s="18">
        <f t="shared" si="49"/>
        <v>175.827876106195</v>
      </c>
      <c r="I160" s="18">
        <v>737.8</v>
      </c>
      <c r="J160" s="18">
        <f t="shared" si="50"/>
        <v>2090.32212389381</v>
      </c>
      <c r="K160" s="18">
        <f t="shared" si="51"/>
        <v>143.871</v>
      </c>
      <c r="L160" s="18">
        <f t="shared" si="52"/>
        <v>52.2580530973451</v>
      </c>
      <c r="M160" s="18">
        <f t="shared" si="53"/>
        <v>31.3548318584071</v>
      </c>
      <c r="N160" s="18">
        <f t="shared" si="54"/>
        <v>41.8064424778761</v>
      </c>
      <c r="O160" s="25">
        <v>1821.03</v>
      </c>
      <c r="P160" s="15"/>
    </row>
    <row r="161" s="1" customFormat="1" ht="13.5" outlineLevel="2" spans="1:16">
      <c r="A161" s="15">
        <v>151</v>
      </c>
      <c r="B161" s="15" t="s">
        <v>285</v>
      </c>
      <c r="C161" s="16" t="s">
        <v>325</v>
      </c>
      <c r="D161" s="15" t="s">
        <v>326</v>
      </c>
      <c r="E161" s="15">
        <v>30</v>
      </c>
      <c r="F161" s="17">
        <v>3432</v>
      </c>
      <c r="G161" s="18">
        <v>1421.88</v>
      </c>
      <c r="H161" s="18">
        <f t="shared" si="49"/>
        <v>163.579115044248</v>
      </c>
      <c r="I161" s="18">
        <v>686.4</v>
      </c>
      <c r="J161" s="18">
        <f t="shared" si="50"/>
        <v>1944.70088495575</v>
      </c>
      <c r="K161" s="18">
        <f t="shared" si="51"/>
        <v>133.848</v>
      </c>
      <c r="L161" s="18">
        <f t="shared" si="52"/>
        <v>48.6175221238938</v>
      </c>
      <c r="M161" s="18">
        <f t="shared" si="53"/>
        <v>29.1705132743363</v>
      </c>
      <c r="N161" s="18">
        <f t="shared" si="54"/>
        <v>38.894017699115</v>
      </c>
      <c r="O161" s="25">
        <v>1694.17</v>
      </c>
      <c r="P161" s="15"/>
    </row>
    <row r="162" s="1" customFormat="1" ht="13.5" outlineLevel="2" spans="1:16">
      <c r="A162" s="15">
        <v>152</v>
      </c>
      <c r="B162" s="15" t="s">
        <v>285</v>
      </c>
      <c r="C162" s="16" t="s">
        <v>327</v>
      </c>
      <c r="D162" s="15" t="s">
        <v>328</v>
      </c>
      <c r="E162" s="15">
        <v>30</v>
      </c>
      <c r="F162" s="17">
        <v>3626</v>
      </c>
      <c r="G162" s="18">
        <v>1502.25</v>
      </c>
      <c r="H162" s="18">
        <f t="shared" si="49"/>
        <v>172.825221238938</v>
      </c>
      <c r="I162" s="18">
        <v>725.2</v>
      </c>
      <c r="J162" s="18">
        <f t="shared" si="50"/>
        <v>2054.62477876106</v>
      </c>
      <c r="K162" s="18">
        <f t="shared" si="51"/>
        <v>141.414</v>
      </c>
      <c r="L162" s="18">
        <f t="shared" si="52"/>
        <v>51.3656194690265</v>
      </c>
      <c r="M162" s="18">
        <f t="shared" si="53"/>
        <v>30.8193716814159</v>
      </c>
      <c r="N162" s="18">
        <f t="shared" si="54"/>
        <v>41.0924955752212</v>
      </c>
      <c r="O162" s="25">
        <v>1789.93</v>
      </c>
      <c r="P162" s="15"/>
    </row>
    <row r="163" s="2" customFormat="1" ht="13.5" hidden="1" outlineLevel="1" spans="1:16">
      <c r="A163" s="19"/>
      <c r="B163" s="19" t="s">
        <v>329</v>
      </c>
      <c r="C163" s="20"/>
      <c r="D163" s="19"/>
      <c r="E163" s="19"/>
      <c r="F163" s="21">
        <f t="shared" ref="F163:O163" si="55">SUBTOTAL(9,F140:F162)</f>
        <v>71237</v>
      </c>
      <c r="G163" s="21">
        <f t="shared" si="55"/>
        <v>29513.47</v>
      </c>
      <c r="H163" s="21">
        <f t="shared" si="55"/>
        <v>3395.35495575221</v>
      </c>
      <c r="I163" s="21">
        <f t="shared" si="55"/>
        <v>12419.8</v>
      </c>
      <c r="J163" s="21">
        <f t="shared" si="55"/>
        <v>38537.9150442478</v>
      </c>
      <c r="K163" s="21">
        <f t="shared" si="55"/>
        <v>2778.243</v>
      </c>
      <c r="L163" s="21">
        <f t="shared" si="55"/>
        <v>963.447876106195</v>
      </c>
      <c r="M163" s="21">
        <f t="shared" si="55"/>
        <v>578.068725663717</v>
      </c>
      <c r="N163" s="21">
        <f t="shared" si="55"/>
        <v>770.758300884956</v>
      </c>
      <c r="O163" s="21">
        <f t="shared" si="55"/>
        <v>33447.41</v>
      </c>
      <c r="P163" s="19"/>
    </row>
    <row r="164" s="1" customFormat="1" ht="13.5" outlineLevel="2" spans="1:16">
      <c r="A164" s="15">
        <v>153</v>
      </c>
      <c r="B164" s="15" t="s">
        <v>330</v>
      </c>
      <c r="C164" s="16" t="s">
        <v>331</v>
      </c>
      <c r="D164" s="15" t="s">
        <v>332</v>
      </c>
      <c r="E164" s="15">
        <v>30</v>
      </c>
      <c r="F164" s="17">
        <v>3012</v>
      </c>
      <c r="G164" s="18">
        <v>1247.87</v>
      </c>
      <c r="H164" s="18">
        <f t="shared" ref="H164:H183" si="56">(G164)/1.13*0.13</f>
        <v>143.560265486726</v>
      </c>
      <c r="I164" s="18">
        <v>602.4</v>
      </c>
      <c r="J164" s="18">
        <f t="shared" ref="J164:J183" si="57">(G164)-H164+(I164)</f>
        <v>1706.70973451327</v>
      </c>
      <c r="K164" s="18">
        <f t="shared" ref="K164:K183" si="58">(F164)*0.039</f>
        <v>117.468</v>
      </c>
      <c r="L164" s="18">
        <f t="shared" ref="L164:L183" si="59">J164*0.025</f>
        <v>42.6677433628319</v>
      </c>
      <c r="M164" s="18">
        <f t="shared" ref="M164:M183" si="60">J164*0.015</f>
        <v>25.6006460176991</v>
      </c>
      <c r="N164" s="18">
        <f t="shared" ref="N164:N183" si="61">J164*0.02</f>
        <v>34.1341946902655</v>
      </c>
      <c r="O164" s="25">
        <v>1486.84</v>
      </c>
      <c r="P164" s="15"/>
    </row>
    <row r="165" s="1" customFormat="1" ht="13.5" outlineLevel="2" spans="1:16">
      <c r="A165" s="15">
        <v>154</v>
      </c>
      <c r="B165" s="15" t="s">
        <v>330</v>
      </c>
      <c r="C165" s="16" t="s">
        <v>333</v>
      </c>
      <c r="D165" s="15" t="s">
        <v>334</v>
      </c>
      <c r="E165" s="15">
        <v>30</v>
      </c>
      <c r="F165" s="17">
        <v>3456</v>
      </c>
      <c r="G165" s="18">
        <v>1431.82</v>
      </c>
      <c r="H165" s="18">
        <f t="shared" si="56"/>
        <v>164.722654867257</v>
      </c>
      <c r="I165" s="18">
        <v>691.2</v>
      </c>
      <c r="J165" s="18">
        <f t="shared" si="57"/>
        <v>1958.29734513274</v>
      </c>
      <c r="K165" s="18">
        <f t="shared" si="58"/>
        <v>134.784</v>
      </c>
      <c r="L165" s="18">
        <f t="shared" si="59"/>
        <v>48.9574336283186</v>
      </c>
      <c r="M165" s="18">
        <f t="shared" si="60"/>
        <v>29.3744601769911</v>
      </c>
      <c r="N165" s="18">
        <f t="shared" si="61"/>
        <v>39.1659469026549</v>
      </c>
      <c r="O165" s="25">
        <v>1706.02</v>
      </c>
      <c r="P165" s="15"/>
    </row>
    <row r="166" s="1" customFormat="1" ht="13.5" outlineLevel="2" spans="1:16">
      <c r="A166" s="15">
        <v>155</v>
      </c>
      <c r="B166" s="15" t="s">
        <v>330</v>
      </c>
      <c r="C166" s="16" t="s">
        <v>335</v>
      </c>
      <c r="D166" s="15" t="s">
        <v>336</v>
      </c>
      <c r="E166" s="15">
        <v>30</v>
      </c>
      <c r="F166" s="17">
        <v>4027</v>
      </c>
      <c r="G166" s="18">
        <v>1668.39</v>
      </c>
      <c r="H166" s="18">
        <f t="shared" si="56"/>
        <v>191.938672566372</v>
      </c>
      <c r="I166" s="18">
        <v>805.4</v>
      </c>
      <c r="J166" s="18">
        <f t="shared" si="57"/>
        <v>2281.85132743363</v>
      </c>
      <c r="K166" s="18">
        <f t="shared" si="58"/>
        <v>157.053</v>
      </c>
      <c r="L166" s="18">
        <f t="shared" si="59"/>
        <v>57.0462831858407</v>
      </c>
      <c r="M166" s="18">
        <f t="shared" si="60"/>
        <v>34.2277699115044</v>
      </c>
      <c r="N166" s="18">
        <f t="shared" si="61"/>
        <v>45.6370265486726</v>
      </c>
      <c r="O166" s="25">
        <v>1987.89</v>
      </c>
      <c r="P166" s="15"/>
    </row>
    <row r="167" s="1" customFormat="1" ht="13.5" outlineLevel="2" spans="1:16">
      <c r="A167" s="15">
        <v>156</v>
      </c>
      <c r="B167" s="15" t="s">
        <v>330</v>
      </c>
      <c r="C167" s="16" t="s">
        <v>337</v>
      </c>
      <c r="D167" s="15" t="s">
        <v>338</v>
      </c>
      <c r="E167" s="15">
        <v>15</v>
      </c>
      <c r="F167" s="17">
        <v>1918</v>
      </c>
      <c r="G167" s="18">
        <v>794.63</v>
      </c>
      <c r="H167" s="18">
        <f t="shared" si="56"/>
        <v>91.417610619469</v>
      </c>
      <c r="I167" s="18">
        <v>383.6</v>
      </c>
      <c r="J167" s="18">
        <f t="shared" si="57"/>
        <v>1086.81238938053</v>
      </c>
      <c r="K167" s="18">
        <f t="shared" si="58"/>
        <v>74.802</v>
      </c>
      <c r="L167" s="18">
        <f t="shared" si="59"/>
        <v>27.1703097345133</v>
      </c>
      <c r="M167" s="18">
        <f t="shared" si="60"/>
        <v>16.302185840708</v>
      </c>
      <c r="N167" s="18">
        <f t="shared" si="61"/>
        <v>21.7362477876106</v>
      </c>
      <c r="O167" s="25">
        <v>946.8</v>
      </c>
      <c r="P167" s="15"/>
    </row>
    <row r="168" s="1" customFormat="1" ht="13.5" outlineLevel="2" spans="1:16">
      <c r="A168" s="15">
        <v>157</v>
      </c>
      <c r="B168" s="15" t="s">
        <v>330</v>
      </c>
      <c r="C168" s="16" t="s">
        <v>337</v>
      </c>
      <c r="D168" s="15" t="s">
        <v>339</v>
      </c>
      <c r="E168" s="15">
        <v>15</v>
      </c>
      <c r="F168" s="17">
        <v>2523</v>
      </c>
      <c r="G168" s="18">
        <v>1045.28</v>
      </c>
      <c r="H168" s="18">
        <f t="shared" si="56"/>
        <v>120.253451327434</v>
      </c>
      <c r="I168" s="18">
        <v>504.6</v>
      </c>
      <c r="J168" s="18">
        <f t="shared" si="57"/>
        <v>1429.62654867257</v>
      </c>
      <c r="K168" s="18">
        <f t="shared" si="58"/>
        <v>98.397</v>
      </c>
      <c r="L168" s="18">
        <f t="shared" si="59"/>
        <v>35.7406637168142</v>
      </c>
      <c r="M168" s="18">
        <f t="shared" si="60"/>
        <v>21.4443982300885</v>
      </c>
      <c r="N168" s="18">
        <f t="shared" si="61"/>
        <v>28.5925309734513</v>
      </c>
      <c r="O168" s="25">
        <v>1245.45</v>
      </c>
      <c r="P168" s="15"/>
    </row>
    <row r="169" s="1" customFormat="1" ht="13.5" outlineLevel="2" spans="1:16">
      <c r="A169" s="15">
        <v>158</v>
      </c>
      <c r="B169" s="15" t="s">
        <v>330</v>
      </c>
      <c r="C169" s="16" t="s">
        <v>340</v>
      </c>
      <c r="D169" s="15" t="s">
        <v>341</v>
      </c>
      <c r="E169" s="15">
        <v>15</v>
      </c>
      <c r="F169" s="17">
        <v>1812</v>
      </c>
      <c r="G169" s="18">
        <v>750.71</v>
      </c>
      <c r="H169" s="18">
        <f t="shared" si="56"/>
        <v>86.3648672566372</v>
      </c>
      <c r="I169" s="18">
        <v>362.4</v>
      </c>
      <c r="J169" s="18">
        <f t="shared" si="57"/>
        <v>1026.74513274336</v>
      </c>
      <c r="K169" s="18">
        <f t="shared" si="58"/>
        <v>70.668</v>
      </c>
      <c r="L169" s="18">
        <f t="shared" si="59"/>
        <v>25.6686283185841</v>
      </c>
      <c r="M169" s="18">
        <f t="shared" si="60"/>
        <v>15.4011769911504</v>
      </c>
      <c r="N169" s="18">
        <f t="shared" si="61"/>
        <v>20.5349026548673</v>
      </c>
      <c r="O169" s="25">
        <v>894.47</v>
      </c>
      <c r="P169" s="15"/>
    </row>
    <row r="170" s="1" customFormat="1" ht="13.5" outlineLevel="2" spans="1:16">
      <c r="A170" s="15">
        <v>159</v>
      </c>
      <c r="B170" s="15" t="s">
        <v>330</v>
      </c>
      <c r="C170" s="16" t="s">
        <v>340</v>
      </c>
      <c r="D170" s="15" t="s">
        <v>342</v>
      </c>
      <c r="E170" s="15">
        <v>15</v>
      </c>
      <c r="F170" s="17">
        <v>1600</v>
      </c>
      <c r="G170" s="18">
        <v>662.88</v>
      </c>
      <c r="H170" s="18">
        <f t="shared" si="56"/>
        <v>76.2605309734513</v>
      </c>
      <c r="I170" s="18">
        <v>320</v>
      </c>
      <c r="J170" s="18">
        <f t="shared" si="57"/>
        <v>906.619469026549</v>
      </c>
      <c r="K170" s="18">
        <f t="shared" si="58"/>
        <v>62.4</v>
      </c>
      <c r="L170" s="18">
        <f t="shared" si="59"/>
        <v>22.6654867256637</v>
      </c>
      <c r="M170" s="18">
        <f t="shared" si="60"/>
        <v>13.5992920353982</v>
      </c>
      <c r="N170" s="18">
        <f t="shared" si="61"/>
        <v>18.132389380531</v>
      </c>
      <c r="O170" s="25">
        <v>789.82</v>
      </c>
      <c r="P170" s="15"/>
    </row>
    <row r="171" s="1" customFormat="1" ht="13.5" outlineLevel="2" spans="1:16">
      <c r="A171" s="15">
        <v>160</v>
      </c>
      <c r="B171" s="15" t="s">
        <v>330</v>
      </c>
      <c r="C171" s="16" t="s">
        <v>343</v>
      </c>
      <c r="D171" s="15" t="s">
        <v>344</v>
      </c>
      <c r="E171" s="15">
        <v>30</v>
      </c>
      <c r="F171" s="17">
        <v>3914</v>
      </c>
      <c r="G171" s="18">
        <v>1621.57</v>
      </c>
      <c r="H171" s="18">
        <f t="shared" si="56"/>
        <v>186.552300884956</v>
      </c>
      <c r="I171" s="18">
        <v>782.8</v>
      </c>
      <c r="J171" s="18">
        <f t="shared" si="57"/>
        <v>2217.81769911504</v>
      </c>
      <c r="K171" s="18">
        <f t="shared" si="58"/>
        <v>152.646</v>
      </c>
      <c r="L171" s="18">
        <f t="shared" si="59"/>
        <v>55.4454424778761</v>
      </c>
      <c r="M171" s="18">
        <f t="shared" si="60"/>
        <v>33.2672654867257</v>
      </c>
      <c r="N171" s="18">
        <f t="shared" si="61"/>
        <v>44.3563539823009</v>
      </c>
      <c r="O171" s="25">
        <v>1932.1</v>
      </c>
      <c r="P171" s="15"/>
    </row>
    <row r="172" s="1" customFormat="1" ht="13.5" outlineLevel="2" spans="1:16">
      <c r="A172" s="15">
        <v>161</v>
      </c>
      <c r="B172" s="15" t="s">
        <v>330</v>
      </c>
      <c r="C172" s="16" t="s">
        <v>345</v>
      </c>
      <c r="D172" s="15" t="s">
        <v>346</v>
      </c>
      <c r="E172" s="15">
        <v>30</v>
      </c>
      <c r="F172" s="17">
        <v>4300</v>
      </c>
      <c r="G172" s="18">
        <v>1781.49</v>
      </c>
      <c r="H172" s="18">
        <f t="shared" si="56"/>
        <v>204.95017699115</v>
      </c>
      <c r="I172" s="18">
        <v>860</v>
      </c>
      <c r="J172" s="18">
        <f t="shared" si="57"/>
        <v>2436.53982300885</v>
      </c>
      <c r="K172" s="18">
        <f t="shared" si="58"/>
        <v>167.7</v>
      </c>
      <c r="L172" s="18">
        <f t="shared" si="59"/>
        <v>60.9134955752212</v>
      </c>
      <c r="M172" s="18">
        <f t="shared" si="60"/>
        <v>36.5480973451327</v>
      </c>
      <c r="N172" s="18">
        <f t="shared" si="61"/>
        <v>48.730796460177</v>
      </c>
      <c r="O172" s="25">
        <v>2122.65</v>
      </c>
      <c r="P172" s="15"/>
    </row>
    <row r="173" s="1" customFormat="1" ht="13.5" outlineLevel="2" spans="1:16">
      <c r="A173" s="15">
        <v>162</v>
      </c>
      <c r="B173" s="15" t="s">
        <v>330</v>
      </c>
      <c r="C173" s="16" t="s">
        <v>347</v>
      </c>
      <c r="D173" s="15" t="s">
        <v>348</v>
      </c>
      <c r="E173" s="15">
        <v>30</v>
      </c>
      <c r="F173" s="17">
        <v>3716</v>
      </c>
      <c r="G173" s="18">
        <v>1539.54</v>
      </c>
      <c r="H173" s="18">
        <f t="shared" si="56"/>
        <v>177.115221238938</v>
      </c>
      <c r="I173" s="18">
        <v>743.2</v>
      </c>
      <c r="J173" s="18">
        <f t="shared" si="57"/>
        <v>2105.62477876106</v>
      </c>
      <c r="K173" s="18">
        <f t="shared" si="58"/>
        <v>144.924</v>
      </c>
      <c r="L173" s="18">
        <f t="shared" si="59"/>
        <v>52.6406194690265</v>
      </c>
      <c r="M173" s="18">
        <f t="shared" si="60"/>
        <v>31.5843716814159</v>
      </c>
      <c r="N173" s="18">
        <f t="shared" si="61"/>
        <v>42.1124955752212</v>
      </c>
      <c r="O173" s="25">
        <v>1834.36</v>
      </c>
      <c r="P173" s="15"/>
    </row>
    <row r="174" s="1" customFormat="1" ht="13.5" outlineLevel="2" spans="1:16">
      <c r="A174" s="15">
        <v>163</v>
      </c>
      <c r="B174" s="15" t="s">
        <v>330</v>
      </c>
      <c r="C174" s="16" t="s">
        <v>349</v>
      </c>
      <c r="D174" s="15" t="s">
        <v>350</v>
      </c>
      <c r="E174" s="15">
        <v>30</v>
      </c>
      <c r="F174" s="17">
        <v>3472</v>
      </c>
      <c r="G174" s="18">
        <v>1438.45</v>
      </c>
      <c r="H174" s="18">
        <f t="shared" si="56"/>
        <v>165.485398230089</v>
      </c>
      <c r="I174" s="18">
        <v>694.4</v>
      </c>
      <c r="J174" s="18">
        <f t="shared" si="57"/>
        <v>1967.36460176991</v>
      </c>
      <c r="K174" s="18">
        <f t="shared" si="58"/>
        <v>135.408</v>
      </c>
      <c r="L174" s="18">
        <f t="shared" si="59"/>
        <v>49.1841150442478</v>
      </c>
      <c r="M174" s="18">
        <f t="shared" si="60"/>
        <v>29.5104690265487</v>
      </c>
      <c r="N174" s="18">
        <f t="shared" si="61"/>
        <v>39.3472920353982</v>
      </c>
      <c r="O174" s="25">
        <v>1713.91</v>
      </c>
      <c r="P174" s="15"/>
    </row>
    <row r="175" s="1" customFormat="1" ht="13.5" outlineLevel="2" spans="1:16">
      <c r="A175" s="15">
        <v>164</v>
      </c>
      <c r="B175" s="15" t="s">
        <v>330</v>
      </c>
      <c r="C175" s="16" t="s">
        <v>351</v>
      </c>
      <c r="D175" s="15" t="s">
        <v>352</v>
      </c>
      <c r="E175" s="15">
        <v>25</v>
      </c>
      <c r="F175" s="17">
        <v>3030</v>
      </c>
      <c r="G175" s="18">
        <v>1255.33</v>
      </c>
      <c r="H175" s="18">
        <f t="shared" si="56"/>
        <v>144.418495575221</v>
      </c>
      <c r="I175" s="18"/>
      <c r="J175" s="18">
        <f t="shared" si="57"/>
        <v>1110.91150442478</v>
      </c>
      <c r="K175" s="18">
        <f t="shared" si="58"/>
        <v>118.17</v>
      </c>
      <c r="L175" s="18">
        <f t="shared" si="59"/>
        <v>27.7727876106195</v>
      </c>
      <c r="M175" s="18">
        <f t="shared" si="60"/>
        <v>16.6636725663717</v>
      </c>
      <c r="N175" s="18">
        <f t="shared" si="61"/>
        <v>22.2182300884956</v>
      </c>
      <c r="O175" s="25">
        <v>926.09</v>
      </c>
      <c r="P175" s="15"/>
    </row>
    <row r="176" s="1" customFormat="1" ht="13.5" outlineLevel="2" spans="1:16">
      <c r="A176" s="15">
        <v>165</v>
      </c>
      <c r="B176" s="15" t="s">
        <v>330</v>
      </c>
      <c r="C176" s="16" t="s">
        <v>353</v>
      </c>
      <c r="D176" s="15" t="s">
        <v>354</v>
      </c>
      <c r="E176" s="15">
        <v>5</v>
      </c>
      <c r="F176" s="17">
        <v>620</v>
      </c>
      <c r="G176" s="18">
        <v>256.87</v>
      </c>
      <c r="H176" s="18">
        <f t="shared" si="56"/>
        <v>29.5514159292035</v>
      </c>
      <c r="I176" s="18"/>
      <c r="J176" s="18">
        <f t="shared" si="57"/>
        <v>227.318584070796</v>
      </c>
      <c r="K176" s="18">
        <f t="shared" si="58"/>
        <v>24.18</v>
      </c>
      <c r="L176" s="18">
        <f t="shared" si="59"/>
        <v>5.68296460176991</v>
      </c>
      <c r="M176" s="18">
        <f t="shared" si="60"/>
        <v>3.40977876106195</v>
      </c>
      <c r="N176" s="18">
        <f t="shared" si="61"/>
        <v>4.54637168141593</v>
      </c>
      <c r="O176" s="25">
        <v>189.5</v>
      </c>
      <c r="P176" s="15"/>
    </row>
    <row r="177" s="1" customFormat="1" ht="13.5" outlineLevel="2" spans="1:16">
      <c r="A177" s="15">
        <v>166</v>
      </c>
      <c r="B177" s="15" t="s">
        <v>330</v>
      </c>
      <c r="C177" s="16" t="s">
        <v>355</v>
      </c>
      <c r="D177" s="15" t="s">
        <v>356</v>
      </c>
      <c r="E177" s="15">
        <v>10</v>
      </c>
      <c r="F177" s="17">
        <v>1113</v>
      </c>
      <c r="G177" s="18">
        <v>461.12</v>
      </c>
      <c r="H177" s="18">
        <f t="shared" si="56"/>
        <v>53.049203539823</v>
      </c>
      <c r="I177" s="18">
        <v>222.6</v>
      </c>
      <c r="J177" s="18">
        <f t="shared" si="57"/>
        <v>630.670796460177</v>
      </c>
      <c r="K177" s="18">
        <f t="shared" si="58"/>
        <v>43.407</v>
      </c>
      <c r="L177" s="18">
        <f t="shared" si="59"/>
        <v>15.7667699115044</v>
      </c>
      <c r="M177" s="18">
        <f t="shared" si="60"/>
        <v>9.46006194690266</v>
      </c>
      <c r="N177" s="18">
        <f t="shared" si="61"/>
        <v>12.6134159292035</v>
      </c>
      <c r="O177" s="25">
        <v>549.42</v>
      </c>
      <c r="P177" s="15"/>
    </row>
    <row r="178" s="1" customFormat="1" ht="13.5" outlineLevel="2" spans="1:16">
      <c r="A178" s="15">
        <v>167</v>
      </c>
      <c r="B178" s="15" t="s">
        <v>330</v>
      </c>
      <c r="C178" s="16" t="s">
        <v>355</v>
      </c>
      <c r="D178" s="15" t="s">
        <v>357</v>
      </c>
      <c r="E178" s="15">
        <v>20</v>
      </c>
      <c r="F178" s="17">
        <v>2213</v>
      </c>
      <c r="G178" s="18">
        <v>916.85</v>
      </c>
      <c r="H178" s="18">
        <f t="shared" si="56"/>
        <v>105.478318584071</v>
      </c>
      <c r="I178" s="18">
        <v>442.6</v>
      </c>
      <c r="J178" s="18">
        <f t="shared" si="57"/>
        <v>1253.97168141593</v>
      </c>
      <c r="K178" s="18">
        <f t="shared" si="58"/>
        <v>86.307</v>
      </c>
      <c r="L178" s="18">
        <f t="shared" si="59"/>
        <v>31.3492920353982</v>
      </c>
      <c r="M178" s="18">
        <f t="shared" si="60"/>
        <v>18.8095752212389</v>
      </c>
      <c r="N178" s="18">
        <f t="shared" si="61"/>
        <v>25.0794336283186</v>
      </c>
      <c r="O178" s="25">
        <v>1092.43</v>
      </c>
      <c r="P178" s="15"/>
    </row>
    <row r="179" s="1" customFormat="1" ht="13.5" outlineLevel="2" spans="1:16">
      <c r="A179" s="15">
        <v>168</v>
      </c>
      <c r="B179" s="15" t="s">
        <v>330</v>
      </c>
      <c r="C179" s="16" t="s">
        <v>358</v>
      </c>
      <c r="D179" s="15" t="s">
        <v>359</v>
      </c>
      <c r="E179" s="15">
        <v>15</v>
      </c>
      <c r="F179" s="17">
        <v>1721</v>
      </c>
      <c r="G179" s="18">
        <v>713.01</v>
      </c>
      <c r="H179" s="18">
        <f t="shared" si="56"/>
        <v>82.0276991150443</v>
      </c>
      <c r="I179" s="18"/>
      <c r="J179" s="18">
        <f t="shared" si="57"/>
        <v>630.982300884956</v>
      </c>
      <c r="K179" s="18">
        <f t="shared" si="58"/>
        <v>67.119</v>
      </c>
      <c r="L179" s="18">
        <f t="shared" si="59"/>
        <v>15.7745575221239</v>
      </c>
      <c r="M179" s="18">
        <f t="shared" si="60"/>
        <v>9.46473451327433</v>
      </c>
      <c r="N179" s="18">
        <f t="shared" si="61"/>
        <v>12.6196460176991</v>
      </c>
      <c r="O179" s="25">
        <v>526</v>
      </c>
      <c r="P179" s="15"/>
    </row>
    <row r="180" s="1" customFormat="1" ht="13.5" outlineLevel="2" spans="1:16">
      <c r="A180" s="15">
        <v>169</v>
      </c>
      <c r="B180" s="15" t="s">
        <v>330</v>
      </c>
      <c r="C180" s="16" t="s">
        <v>358</v>
      </c>
      <c r="D180" s="15" t="s">
        <v>360</v>
      </c>
      <c r="E180" s="15">
        <v>15</v>
      </c>
      <c r="F180" s="17">
        <v>1601</v>
      </c>
      <c r="G180" s="18">
        <v>663.29</v>
      </c>
      <c r="H180" s="18">
        <f t="shared" si="56"/>
        <v>76.3076991150442</v>
      </c>
      <c r="I180" s="18">
        <v>320.2</v>
      </c>
      <c r="J180" s="18">
        <f t="shared" si="57"/>
        <v>907.182300884956</v>
      </c>
      <c r="K180" s="18">
        <f t="shared" si="58"/>
        <v>62.439</v>
      </c>
      <c r="L180" s="18">
        <f t="shared" si="59"/>
        <v>22.6795575221239</v>
      </c>
      <c r="M180" s="18">
        <f t="shared" si="60"/>
        <v>13.6077345132743</v>
      </c>
      <c r="N180" s="18">
        <f t="shared" si="61"/>
        <v>18.1436460176991</v>
      </c>
      <c r="O180" s="25">
        <v>790.31</v>
      </c>
      <c r="P180" s="15"/>
    </row>
    <row r="181" s="1" customFormat="1" ht="13.5" outlineLevel="2" spans="1:16">
      <c r="A181" s="15">
        <v>170</v>
      </c>
      <c r="B181" s="15" t="s">
        <v>330</v>
      </c>
      <c r="C181" s="16" t="s">
        <v>361</v>
      </c>
      <c r="D181" s="15" t="s">
        <v>362</v>
      </c>
      <c r="E181" s="15">
        <v>30</v>
      </c>
      <c r="F181" s="17">
        <v>2868</v>
      </c>
      <c r="G181" s="18">
        <v>1188.21</v>
      </c>
      <c r="H181" s="18">
        <f t="shared" si="56"/>
        <v>136.696725663717</v>
      </c>
      <c r="I181" s="18">
        <v>573.6</v>
      </c>
      <c r="J181" s="18">
        <f t="shared" si="57"/>
        <v>1625.11327433628</v>
      </c>
      <c r="K181" s="18">
        <f t="shared" si="58"/>
        <v>111.852</v>
      </c>
      <c r="L181" s="18">
        <f t="shared" si="59"/>
        <v>40.6278318584071</v>
      </c>
      <c r="M181" s="18">
        <f t="shared" si="60"/>
        <v>24.3766991150442</v>
      </c>
      <c r="N181" s="18">
        <f t="shared" si="61"/>
        <v>32.5022654867257</v>
      </c>
      <c r="O181" s="25">
        <v>1415.75</v>
      </c>
      <c r="P181" s="15"/>
    </row>
    <row r="182" s="1" customFormat="1" ht="13.5" outlineLevel="2" spans="1:16">
      <c r="A182" s="15">
        <v>171</v>
      </c>
      <c r="B182" s="15" t="s">
        <v>330</v>
      </c>
      <c r="C182" s="16" t="s">
        <v>363</v>
      </c>
      <c r="D182" s="15" t="s">
        <v>364</v>
      </c>
      <c r="E182" s="15">
        <v>30</v>
      </c>
      <c r="F182" s="17">
        <v>3260</v>
      </c>
      <c r="G182" s="18">
        <v>1350.62</v>
      </c>
      <c r="H182" s="18">
        <f t="shared" si="56"/>
        <v>155.381061946903</v>
      </c>
      <c r="I182" s="18">
        <v>652</v>
      </c>
      <c r="J182" s="18">
        <f t="shared" si="57"/>
        <v>1847.2389380531</v>
      </c>
      <c r="K182" s="18">
        <f t="shared" si="58"/>
        <v>127.14</v>
      </c>
      <c r="L182" s="18">
        <f t="shared" si="59"/>
        <v>46.1809734513274</v>
      </c>
      <c r="M182" s="18">
        <f t="shared" si="60"/>
        <v>27.7085840707965</v>
      </c>
      <c r="N182" s="18">
        <f t="shared" si="61"/>
        <v>36.9447787610619</v>
      </c>
      <c r="O182" s="25">
        <v>1609.26</v>
      </c>
      <c r="P182" s="15"/>
    </row>
    <row r="183" s="1" customFormat="1" ht="13.5" outlineLevel="2" spans="1:16">
      <c r="A183" s="15">
        <v>172</v>
      </c>
      <c r="B183" s="15" t="s">
        <v>330</v>
      </c>
      <c r="C183" s="16" t="s">
        <v>365</v>
      </c>
      <c r="D183" s="15" t="s">
        <v>366</v>
      </c>
      <c r="E183" s="15">
        <v>30</v>
      </c>
      <c r="F183" s="17">
        <v>3813</v>
      </c>
      <c r="G183" s="18">
        <v>1579.73</v>
      </c>
      <c r="H183" s="18">
        <f t="shared" si="56"/>
        <v>181.738849557522</v>
      </c>
      <c r="I183" s="18"/>
      <c r="J183" s="18">
        <f t="shared" si="57"/>
        <v>1397.99115044248</v>
      </c>
      <c r="K183" s="18">
        <f t="shared" si="58"/>
        <v>148.707</v>
      </c>
      <c r="L183" s="18">
        <f t="shared" si="59"/>
        <v>34.9497787610619</v>
      </c>
      <c r="M183" s="18">
        <f t="shared" si="60"/>
        <v>20.9698672566372</v>
      </c>
      <c r="N183" s="18">
        <f t="shared" si="61"/>
        <v>27.9598230088496</v>
      </c>
      <c r="O183" s="25">
        <v>1165.4</v>
      </c>
      <c r="P183" s="15"/>
    </row>
    <row r="184" s="2" customFormat="1" ht="13.5" hidden="1" outlineLevel="1" spans="1:16">
      <c r="A184" s="19"/>
      <c r="B184" s="19" t="s">
        <v>367</v>
      </c>
      <c r="C184" s="20"/>
      <c r="D184" s="19"/>
      <c r="E184" s="19"/>
      <c r="F184" s="21">
        <f t="shared" ref="F184:O184" si="62">SUBTOTAL(9,F164:F183)</f>
        <v>53989</v>
      </c>
      <c r="G184" s="21">
        <f t="shared" si="62"/>
        <v>22367.66</v>
      </c>
      <c r="H184" s="21">
        <f t="shared" si="62"/>
        <v>2573.27061946903</v>
      </c>
      <c r="I184" s="21">
        <f t="shared" si="62"/>
        <v>8961</v>
      </c>
      <c r="J184" s="21">
        <f t="shared" si="62"/>
        <v>28755.389380531</v>
      </c>
      <c r="K184" s="21">
        <f t="shared" si="62"/>
        <v>2105.571</v>
      </c>
      <c r="L184" s="21">
        <f t="shared" si="62"/>
        <v>718.884734513274</v>
      </c>
      <c r="M184" s="21">
        <f t="shared" si="62"/>
        <v>431.330840707964</v>
      </c>
      <c r="N184" s="21">
        <f t="shared" si="62"/>
        <v>575.10778761062</v>
      </c>
      <c r="O184" s="21">
        <f t="shared" si="62"/>
        <v>24924.47</v>
      </c>
      <c r="P184" s="19"/>
    </row>
    <row r="185" s="1" customFormat="1" ht="13.5" outlineLevel="2" spans="1:16">
      <c r="A185" s="15">
        <v>173</v>
      </c>
      <c r="B185" s="15" t="s">
        <v>368</v>
      </c>
      <c r="C185" s="16" t="s">
        <v>369</v>
      </c>
      <c r="D185" s="15" t="s">
        <v>370</v>
      </c>
      <c r="E185" s="15">
        <v>30</v>
      </c>
      <c r="F185" s="17">
        <v>3311</v>
      </c>
      <c r="G185" s="18">
        <v>1371.75</v>
      </c>
      <c r="H185" s="18">
        <f t="shared" ref="H185:H210" si="63">(G185)/1.13*0.13</f>
        <v>157.811946902655</v>
      </c>
      <c r="I185" s="18">
        <v>662.2</v>
      </c>
      <c r="J185" s="18">
        <f t="shared" ref="J185:J210" si="64">(G185)-H185+(I185)</f>
        <v>1876.13805309735</v>
      </c>
      <c r="K185" s="18">
        <f t="shared" ref="K185:K210" si="65">(F185)*0.039</f>
        <v>129.129</v>
      </c>
      <c r="L185" s="18">
        <f t="shared" ref="L185:L210" si="66">J185*0.025</f>
        <v>46.9034513274336</v>
      </c>
      <c r="M185" s="18">
        <f t="shared" ref="M185:M210" si="67">J185*0.015</f>
        <v>28.1420707964602</v>
      </c>
      <c r="N185" s="18">
        <f t="shared" ref="N185:N210" si="68">J185*0.02</f>
        <v>37.5227610619469</v>
      </c>
      <c r="O185" s="25">
        <v>1634.44</v>
      </c>
      <c r="P185" s="15"/>
    </row>
    <row r="186" s="1" customFormat="1" ht="13.5" outlineLevel="2" spans="1:16">
      <c r="A186" s="15">
        <v>174</v>
      </c>
      <c r="B186" s="15" t="s">
        <v>368</v>
      </c>
      <c r="C186" s="16" t="s">
        <v>371</v>
      </c>
      <c r="D186" s="15" t="s">
        <v>372</v>
      </c>
      <c r="E186" s="15">
        <v>30</v>
      </c>
      <c r="F186" s="17">
        <v>3721</v>
      </c>
      <c r="G186" s="18">
        <v>1541.61</v>
      </c>
      <c r="H186" s="18">
        <f t="shared" si="63"/>
        <v>177.353362831858</v>
      </c>
      <c r="I186" s="18">
        <v>744.2</v>
      </c>
      <c r="J186" s="18">
        <f t="shared" si="64"/>
        <v>2108.45663716814</v>
      </c>
      <c r="K186" s="18">
        <f t="shared" si="65"/>
        <v>145.119</v>
      </c>
      <c r="L186" s="18">
        <f t="shared" si="66"/>
        <v>52.7114159292035</v>
      </c>
      <c r="M186" s="18">
        <f t="shared" si="67"/>
        <v>31.6268495575221</v>
      </c>
      <c r="N186" s="18">
        <f t="shared" si="68"/>
        <v>42.1691327433628</v>
      </c>
      <c r="O186" s="25">
        <v>1836.83</v>
      </c>
      <c r="P186" s="15"/>
    </row>
    <row r="187" s="1" customFormat="1" ht="13.5" outlineLevel="2" spans="1:16">
      <c r="A187" s="15">
        <v>175</v>
      </c>
      <c r="B187" s="15" t="s">
        <v>368</v>
      </c>
      <c r="C187" s="16" t="s">
        <v>373</v>
      </c>
      <c r="D187" s="15" t="s">
        <v>374</v>
      </c>
      <c r="E187" s="15">
        <v>30</v>
      </c>
      <c r="F187" s="17">
        <v>3564</v>
      </c>
      <c r="G187" s="18">
        <v>1476.57</v>
      </c>
      <c r="H187" s="18">
        <f t="shared" si="63"/>
        <v>169.870884955752</v>
      </c>
      <c r="I187" s="18">
        <v>712.8</v>
      </c>
      <c r="J187" s="18">
        <f t="shared" si="64"/>
        <v>2019.49911504425</v>
      </c>
      <c r="K187" s="18">
        <f t="shared" si="65"/>
        <v>138.996</v>
      </c>
      <c r="L187" s="18">
        <f t="shared" si="66"/>
        <v>50.4874778761062</v>
      </c>
      <c r="M187" s="18">
        <f t="shared" si="67"/>
        <v>30.2924867256637</v>
      </c>
      <c r="N187" s="18">
        <f t="shared" si="68"/>
        <v>40.389982300885</v>
      </c>
      <c r="O187" s="25">
        <v>1759.33</v>
      </c>
      <c r="P187" s="15"/>
    </row>
    <row r="188" s="1" customFormat="1" ht="13.5" outlineLevel="2" spans="1:16">
      <c r="A188" s="15">
        <v>176</v>
      </c>
      <c r="B188" s="15" t="s">
        <v>368</v>
      </c>
      <c r="C188" s="16" t="s">
        <v>375</v>
      </c>
      <c r="D188" s="15" t="s">
        <v>376</v>
      </c>
      <c r="E188" s="15">
        <v>30</v>
      </c>
      <c r="F188" s="17">
        <v>3667</v>
      </c>
      <c r="G188" s="18">
        <v>1519.24</v>
      </c>
      <c r="H188" s="18">
        <f t="shared" si="63"/>
        <v>174.77982300885</v>
      </c>
      <c r="I188" s="18">
        <v>733.4</v>
      </c>
      <c r="J188" s="18">
        <f t="shared" si="64"/>
        <v>2077.86017699115</v>
      </c>
      <c r="K188" s="18">
        <f t="shared" si="65"/>
        <v>143.013</v>
      </c>
      <c r="L188" s="18">
        <f t="shared" si="66"/>
        <v>51.9465044247788</v>
      </c>
      <c r="M188" s="18">
        <f t="shared" si="67"/>
        <v>31.1679026548673</v>
      </c>
      <c r="N188" s="18">
        <f t="shared" si="68"/>
        <v>41.557203539823</v>
      </c>
      <c r="O188" s="25">
        <v>1810.18</v>
      </c>
      <c r="P188" s="15"/>
    </row>
    <row r="189" s="1" customFormat="1" ht="13.5" outlineLevel="2" spans="1:16">
      <c r="A189" s="15">
        <v>177</v>
      </c>
      <c r="B189" s="15" t="s">
        <v>368</v>
      </c>
      <c r="C189" s="16" t="s">
        <v>377</v>
      </c>
      <c r="D189" s="15" t="s">
        <v>378</v>
      </c>
      <c r="E189" s="15">
        <v>30</v>
      </c>
      <c r="F189" s="17">
        <v>3422</v>
      </c>
      <c r="G189" s="18">
        <v>1417.73</v>
      </c>
      <c r="H189" s="18">
        <f t="shared" si="63"/>
        <v>163.101681415929</v>
      </c>
      <c r="I189" s="18">
        <v>684.4</v>
      </c>
      <c r="J189" s="18">
        <f t="shared" si="64"/>
        <v>1939.02831858407</v>
      </c>
      <c r="K189" s="18">
        <f t="shared" si="65"/>
        <v>133.458</v>
      </c>
      <c r="L189" s="18">
        <f t="shared" si="66"/>
        <v>48.4757079646018</v>
      </c>
      <c r="M189" s="18">
        <f t="shared" si="67"/>
        <v>29.0854247787611</v>
      </c>
      <c r="N189" s="18">
        <f t="shared" si="68"/>
        <v>38.7805663716814</v>
      </c>
      <c r="O189" s="25">
        <v>1689.23</v>
      </c>
      <c r="P189" s="15"/>
    </row>
    <row r="190" s="1" customFormat="1" ht="13.5" outlineLevel="2" spans="1:16">
      <c r="A190" s="15">
        <v>178</v>
      </c>
      <c r="B190" s="15" t="s">
        <v>368</v>
      </c>
      <c r="C190" s="16" t="s">
        <v>379</v>
      </c>
      <c r="D190" s="15" t="s">
        <v>380</v>
      </c>
      <c r="E190" s="15">
        <v>30</v>
      </c>
      <c r="F190" s="17">
        <v>3332</v>
      </c>
      <c r="G190" s="18">
        <v>1380.45</v>
      </c>
      <c r="H190" s="18">
        <f t="shared" si="63"/>
        <v>158.812831858407</v>
      </c>
      <c r="I190" s="18">
        <v>666.4</v>
      </c>
      <c r="J190" s="18">
        <f t="shared" si="64"/>
        <v>1888.03716814159</v>
      </c>
      <c r="K190" s="18">
        <f t="shared" si="65"/>
        <v>129.948</v>
      </c>
      <c r="L190" s="18">
        <f t="shared" si="66"/>
        <v>47.2009292035398</v>
      </c>
      <c r="M190" s="18">
        <f t="shared" si="67"/>
        <v>28.3205575221239</v>
      </c>
      <c r="N190" s="18">
        <f t="shared" si="68"/>
        <v>37.7607433628319</v>
      </c>
      <c r="O190" s="25">
        <v>1644.81</v>
      </c>
      <c r="P190" s="15"/>
    </row>
    <row r="191" s="1" customFormat="1" ht="13.5" outlineLevel="2" spans="1:16">
      <c r="A191" s="15">
        <v>179</v>
      </c>
      <c r="B191" s="15" t="s">
        <v>368</v>
      </c>
      <c r="C191" s="16" t="s">
        <v>381</v>
      </c>
      <c r="D191" s="15" t="s">
        <v>382</v>
      </c>
      <c r="E191" s="15">
        <v>30</v>
      </c>
      <c r="F191" s="17">
        <v>2736</v>
      </c>
      <c r="G191" s="18">
        <v>1133.52</v>
      </c>
      <c r="H191" s="18">
        <f t="shared" si="63"/>
        <v>130.404955752212</v>
      </c>
      <c r="I191" s="18">
        <v>547.2</v>
      </c>
      <c r="J191" s="18">
        <f t="shared" si="64"/>
        <v>1550.31504424779</v>
      </c>
      <c r="K191" s="18">
        <f t="shared" si="65"/>
        <v>106.704</v>
      </c>
      <c r="L191" s="18">
        <f t="shared" si="66"/>
        <v>38.7578761061947</v>
      </c>
      <c r="M191" s="18">
        <f t="shared" si="67"/>
        <v>23.2547256637168</v>
      </c>
      <c r="N191" s="18">
        <f t="shared" si="68"/>
        <v>31.0063008849558</v>
      </c>
      <c r="O191" s="25">
        <v>1350.59</v>
      </c>
      <c r="P191" s="15"/>
    </row>
    <row r="192" s="1" customFormat="1" ht="13.5" outlineLevel="2" spans="1:16">
      <c r="A192" s="15">
        <v>180</v>
      </c>
      <c r="B192" s="15" t="s">
        <v>368</v>
      </c>
      <c r="C192" s="16" t="s">
        <v>383</v>
      </c>
      <c r="D192" s="15" t="s">
        <v>384</v>
      </c>
      <c r="E192" s="15">
        <v>30</v>
      </c>
      <c r="F192" s="17">
        <v>3836</v>
      </c>
      <c r="G192" s="18">
        <v>1589.25</v>
      </c>
      <c r="H192" s="18">
        <f t="shared" si="63"/>
        <v>182.83407079646</v>
      </c>
      <c r="I192" s="18">
        <v>767.2</v>
      </c>
      <c r="J192" s="18">
        <f t="shared" si="64"/>
        <v>2173.61592920354</v>
      </c>
      <c r="K192" s="18">
        <f t="shared" si="65"/>
        <v>149.604</v>
      </c>
      <c r="L192" s="18">
        <f t="shared" si="66"/>
        <v>54.3403982300885</v>
      </c>
      <c r="M192" s="18">
        <f t="shared" si="67"/>
        <v>32.6042389380531</v>
      </c>
      <c r="N192" s="18">
        <f t="shared" si="68"/>
        <v>43.4723185840708</v>
      </c>
      <c r="O192" s="25">
        <v>1893.59</v>
      </c>
      <c r="P192" s="15"/>
    </row>
    <row r="193" s="1" customFormat="1" ht="13.5" outlineLevel="2" spans="1:16">
      <c r="A193" s="15">
        <v>181</v>
      </c>
      <c r="B193" s="15" t="s">
        <v>368</v>
      </c>
      <c r="C193" s="16" t="s">
        <v>385</v>
      </c>
      <c r="D193" s="15" t="s">
        <v>386</v>
      </c>
      <c r="E193" s="15">
        <v>30</v>
      </c>
      <c r="F193" s="17">
        <v>3796</v>
      </c>
      <c r="G193" s="18">
        <v>1572.68</v>
      </c>
      <c r="H193" s="18">
        <f t="shared" si="63"/>
        <v>180.92778761062</v>
      </c>
      <c r="I193" s="18">
        <v>759.2</v>
      </c>
      <c r="J193" s="18">
        <f t="shared" si="64"/>
        <v>2150.95221238938</v>
      </c>
      <c r="K193" s="18">
        <f t="shared" si="65"/>
        <v>148.044</v>
      </c>
      <c r="L193" s="18">
        <f t="shared" si="66"/>
        <v>53.7738053097345</v>
      </c>
      <c r="M193" s="18">
        <f t="shared" si="67"/>
        <v>32.2642831858407</v>
      </c>
      <c r="N193" s="18">
        <f t="shared" si="68"/>
        <v>43.0190442477876</v>
      </c>
      <c r="O193" s="25">
        <v>1873.85</v>
      </c>
      <c r="P193" s="15"/>
    </row>
    <row r="194" s="1" customFormat="1" ht="13.5" outlineLevel="2" spans="1:16">
      <c r="A194" s="15">
        <v>182</v>
      </c>
      <c r="B194" s="15" t="s">
        <v>368</v>
      </c>
      <c r="C194" s="16" t="s">
        <v>387</v>
      </c>
      <c r="D194" s="15" t="s">
        <v>388</v>
      </c>
      <c r="E194" s="15">
        <v>30</v>
      </c>
      <c r="F194" s="17">
        <v>3305</v>
      </c>
      <c r="G194" s="18">
        <v>1369.26</v>
      </c>
      <c r="H194" s="18">
        <f t="shared" si="63"/>
        <v>157.525486725664</v>
      </c>
      <c r="I194" s="18">
        <v>661</v>
      </c>
      <c r="J194" s="18">
        <f t="shared" si="64"/>
        <v>1872.73451327434</v>
      </c>
      <c r="K194" s="18">
        <f t="shared" si="65"/>
        <v>128.895</v>
      </c>
      <c r="L194" s="18">
        <f t="shared" si="66"/>
        <v>46.8183628318584</v>
      </c>
      <c r="M194" s="18">
        <f t="shared" si="67"/>
        <v>28.091017699115</v>
      </c>
      <c r="N194" s="18">
        <f t="shared" si="68"/>
        <v>37.4546902654867</v>
      </c>
      <c r="O194" s="25">
        <v>1631.48</v>
      </c>
      <c r="P194" s="15"/>
    </row>
    <row r="195" s="1" customFormat="1" ht="13.5" outlineLevel="2" spans="1:16">
      <c r="A195" s="15">
        <v>183</v>
      </c>
      <c r="B195" s="15" t="s">
        <v>368</v>
      </c>
      <c r="C195" s="16" t="s">
        <v>389</v>
      </c>
      <c r="D195" s="15" t="s">
        <v>390</v>
      </c>
      <c r="E195" s="15">
        <v>30</v>
      </c>
      <c r="F195" s="17">
        <v>3669</v>
      </c>
      <c r="G195" s="18">
        <v>1520.07</v>
      </c>
      <c r="H195" s="18">
        <f t="shared" si="63"/>
        <v>174.875309734513</v>
      </c>
      <c r="I195" s="18"/>
      <c r="J195" s="18">
        <f t="shared" si="64"/>
        <v>1345.19469026549</v>
      </c>
      <c r="K195" s="18">
        <f t="shared" si="65"/>
        <v>143.091</v>
      </c>
      <c r="L195" s="18">
        <f t="shared" si="66"/>
        <v>33.6298672566372</v>
      </c>
      <c r="M195" s="18">
        <f t="shared" si="67"/>
        <v>20.1779203539823</v>
      </c>
      <c r="N195" s="18">
        <f t="shared" si="68"/>
        <v>26.9038938053097</v>
      </c>
      <c r="O195" s="25">
        <v>1121.39</v>
      </c>
      <c r="P195" s="15"/>
    </row>
    <row r="196" s="1" customFormat="1" ht="13.5" outlineLevel="2" spans="1:16">
      <c r="A196" s="15">
        <v>184</v>
      </c>
      <c r="B196" s="15" t="s">
        <v>368</v>
      </c>
      <c r="C196" s="16" t="s">
        <v>391</v>
      </c>
      <c r="D196" s="15" t="s">
        <v>392</v>
      </c>
      <c r="E196" s="15">
        <v>30</v>
      </c>
      <c r="F196" s="17">
        <v>3717</v>
      </c>
      <c r="G196" s="18">
        <v>1539.95</v>
      </c>
      <c r="H196" s="18">
        <f t="shared" si="63"/>
        <v>177.162389380531</v>
      </c>
      <c r="I196" s="18">
        <v>743.4</v>
      </c>
      <c r="J196" s="18">
        <f t="shared" si="64"/>
        <v>2106.18761061947</v>
      </c>
      <c r="K196" s="18">
        <f t="shared" si="65"/>
        <v>144.963</v>
      </c>
      <c r="L196" s="18">
        <f t="shared" si="66"/>
        <v>52.6546902654867</v>
      </c>
      <c r="M196" s="18">
        <f t="shared" si="67"/>
        <v>31.592814159292</v>
      </c>
      <c r="N196" s="18">
        <f t="shared" si="68"/>
        <v>42.1237522123894</v>
      </c>
      <c r="O196" s="25">
        <v>1834.85</v>
      </c>
      <c r="P196" s="15"/>
    </row>
    <row r="197" s="1" customFormat="1" ht="13.5" outlineLevel="2" spans="1:16">
      <c r="A197" s="15">
        <v>185</v>
      </c>
      <c r="B197" s="15" t="s">
        <v>368</v>
      </c>
      <c r="C197" s="16" t="s">
        <v>393</v>
      </c>
      <c r="D197" s="15" t="s">
        <v>394</v>
      </c>
      <c r="E197" s="15">
        <v>30</v>
      </c>
      <c r="F197" s="17">
        <v>3340</v>
      </c>
      <c r="G197" s="18">
        <v>1383.76</v>
      </c>
      <c r="H197" s="18">
        <f t="shared" si="63"/>
        <v>159.193628318584</v>
      </c>
      <c r="I197" s="18">
        <v>668</v>
      </c>
      <c r="J197" s="18">
        <f t="shared" si="64"/>
        <v>1892.56637168142</v>
      </c>
      <c r="K197" s="18">
        <f t="shared" si="65"/>
        <v>130.26</v>
      </c>
      <c r="L197" s="18">
        <f t="shared" si="66"/>
        <v>47.3141592920354</v>
      </c>
      <c r="M197" s="18">
        <f t="shared" si="67"/>
        <v>28.3884955752212</v>
      </c>
      <c r="N197" s="18">
        <f t="shared" si="68"/>
        <v>37.8513274336283</v>
      </c>
      <c r="O197" s="25">
        <v>1648.75</v>
      </c>
      <c r="P197" s="15"/>
    </row>
    <row r="198" s="1" customFormat="1" ht="13.5" outlineLevel="2" spans="1:16">
      <c r="A198" s="15">
        <v>186</v>
      </c>
      <c r="B198" s="15" t="s">
        <v>368</v>
      </c>
      <c r="C198" s="16" t="s">
        <v>395</v>
      </c>
      <c r="D198" s="15" t="s">
        <v>396</v>
      </c>
      <c r="E198" s="15">
        <v>30</v>
      </c>
      <c r="F198" s="17">
        <v>3987</v>
      </c>
      <c r="G198" s="18">
        <v>1651.81</v>
      </c>
      <c r="H198" s="18">
        <f t="shared" si="63"/>
        <v>190.031238938053</v>
      </c>
      <c r="I198" s="18">
        <v>797.4</v>
      </c>
      <c r="J198" s="18">
        <f t="shared" si="64"/>
        <v>2259.17876106195</v>
      </c>
      <c r="K198" s="18">
        <f t="shared" si="65"/>
        <v>155.493</v>
      </c>
      <c r="L198" s="18">
        <f t="shared" si="66"/>
        <v>56.4794690265487</v>
      </c>
      <c r="M198" s="18">
        <f t="shared" si="67"/>
        <v>33.8876814159292</v>
      </c>
      <c r="N198" s="18">
        <f t="shared" si="68"/>
        <v>45.1835752212389</v>
      </c>
      <c r="O198" s="25">
        <v>1968.14</v>
      </c>
      <c r="P198" s="15"/>
    </row>
    <row r="199" s="1" customFormat="1" ht="13.5" outlineLevel="2" spans="1:16">
      <c r="A199" s="15">
        <v>187</v>
      </c>
      <c r="B199" s="15" t="s">
        <v>368</v>
      </c>
      <c r="C199" s="16" t="s">
        <v>397</v>
      </c>
      <c r="D199" s="15" t="s">
        <v>398</v>
      </c>
      <c r="E199" s="15">
        <v>30</v>
      </c>
      <c r="F199" s="17">
        <v>3830</v>
      </c>
      <c r="G199" s="18">
        <v>1586.77</v>
      </c>
      <c r="H199" s="18">
        <f t="shared" si="63"/>
        <v>182.548761061947</v>
      </c>
      <c r="I199" s="18">
        <v>766</v>
      </c>
      <c r="J199" s="18">
        <f t="shared" si="64"/>
        <v>2170.22123893805</v>
      </c>
      <c r="K199" s="18">
        <f t="shared" si="65"/>
        <v>149.37</v>
      </c>
      <c r="L199" s="18">
        <f t="shared" si="66"/>
        <v>54.2555309734513</v>
      </c>
      <c r="M199" s="18">
        <f t="shared" si="67"/>
        <v>32.5533185840708</v>
      </c>
      <c r="N199" s="18">
        <f t="shared" si="68"/>
        <v>43.4044247787611</v>
      </c>
      <c r="O199" s="25">
        <v>1890.64</v>
      </c>
      <c r="P199" s="15"/>
    </row>
    <row r="200" s="1" customFormat="1" ht="13.5" outlineLevel="2" spans="1:16">
      <c r="A200" s="15">
        <v>188</v>
      </c>
      <c r="B200" s="15" t="s">
        <v>368</v>
      </c>
      <c r="C200" s="16" t="s">
        <v>399</v>
      </c>
      <c r="D200" s="15" t="s">
        <v>400</v>
      </c>
      <c r="E200" s="15">
        <v>30</v>
      </c>
      <c r="F200" s="17">
        <v>4071</v>
      </c>
      <c r="G200" s="18">
        <v>1686.62</v>
      </c>
      <c r="H200" s="18">
        <f t="shared" si="63"/>
        <v>194.03592920354</v>
      </c>
      <c r="I200" s="18">
        <v>814.2</v>
      </c>
      <c r="J200" s="18">
        <f t="shared" si="64"/>
        <v>2306.78407079646</v>
      </c>
      <c r="K200" s="18">
        <f t="shared" si="65"/>
        <v>158.769</v>
      </c>
      <c r="L200" s="18">
        <f t="shared" si="66"/>
        <v>57.6696017699115</v>
      </c>
      <c r="M200" s="18">
        <f t="shared" si="67"/>
        <v>34.6017610619469</v>
      </c>
      <c r="N200" s="18">
        <f t="shared" si="68"/>
        <v>46.1356814159292</v>
      </c>
      <c r="O200" s="25">
        <v>2009.61</v>
      </c>
      <c r="P200" s="15"/>
    </row>
    <row r="201" s="1" customFormat="1" ht="13.5" outlineLevel="2" spans="1:16">
      <c r="A201" s="15">
        <v>189</v>
      </c>
      <c r="B201" s="15" t="s">
        <v>368</v>
      </c>
      <c r="C201" s="16" t="s">
        <v>401</v>
      </c>
      <c r="D201" s="15" t="s">
        <v>402</v>
      </c>
      <c r="E201" s="15">
        <v>30</v>
      </c>
      <c r="F201" s="17">
        <v>3675</v>
      </c>
      <c r="G201" s="18">
        <v>1522.55</v>
      </c>
      <c r="H201" s="18">
        <f t="shared" si="63"/>
        <v>175.160619469027</v>
      </c>
      <c r="I201" s="18">
        <v>735</v>
      </c>
      <c r="J201" s="18">
        <f t="shared" si="64"/>
        <v>2082.38938053097</v>
      </c>
      <c r="K201" s="18">
        <f t="shared" si="65"/>
        <v>143.325</v>
      </c>
      <c r="L201" s="18">
        <f t="shared" si="66"/>
        <v>52.0597345132743</v>
      </c>
      <c r="M201" s="18">
        <f t="shared" si="67"/>
        <v>31.2358407079646</v>
      </c>
      <c r="N201" s="18">
        <f t="shared" si="68"/>
        <v>41.6477876106195</v>
      </c>
      <c r="O201" s="25">
        <v>1814.12</v>
      </c>
      <c r="P201" s="15"/>
    </row>
    <row r="202" s="1" customFormat="1" ht="13.5" outlineLevel="2" spans="1:16">
      <c r="A202" s="15">
        <v>190</v>
      </c>
      <c r="B202" s="15" t="s">
        <v>368</v>
      </c>
      <c r="C202" s="16" t="s">
        <v>403</v>
      </c>
      <c r="D202" s="15" t="s">
        <v>404</v>
      </c>
      <c r="E202" s="15">
        <v>30</v>
      </c>
      <c r="F202" s="17">
        <v>2981</v>
      </c>
      <c r="G202" s="18">
        <v>1235.03</v>
      </c>
      <c r="H202" s="18">
        <f t="shared" si="63"/>
        <v>142.083097345133</v>
      </c>
      <c r="I202" s="18">
        <v>596.2</v>
      </c>
      <c r="J202" s="18">
        <f t="shared" si="64"/>
        <v>1689.14690265487</v>
      </c>
      <c r="K202" s="18">
        <f t="shared" si="65"/>
        <v>116.259</v>
      </c>
      <c r="L202" s="18">
        <f t="shared" si="66"/>
        <v>42.2286725663717</v>
      </c>
      <c r="M202" s="18">
        <f t="shared" si="67"/>
        <v>25.337203539823</v>
      </c>
      <c r="N202" s="18">
        <f t="shared" si="68"/>
        <v>33.7829380530973</v>
      </c>
      <c r="O202" s="25">
        <v>1471.54</v>
      </c>
      <c r="P202" s="15"/>
    </row>
    <row r="203" s="1" customFormat="1" ht="13.5" outlineLevel="2" spans="1:16">
      <c r="A203" s="15">
        <v>191</v>
      </c>
      <c r="B203" s="15" t="s">
        <v>368</v>
      </c>
      <c r="C203" s="16" t="s">
        <v>405</v>
      </c>
      <c r="D203" s="15" t="s">
        <v>406</v>
      </c>
      <c r="E203" s="15">
        <v>30</v>
      </c>
      <c r="F203" s="17">
        <v>3575</v>
      </c>
      <c r="G203" s="18">
        <v>1481.12</v>
      </c>
      <c r="H203" s="18">
        <f t="shared" si="63"/>
        <v>170.394336283186</v>
      </c>
      <c r="I203" s="18">
        <v>715</v>
      </c>
      <c r="J203" s="18">
        <f t="shared" si="64"/>
        <v>2025.72566371681</v>
      </c>
      <c r="K203" s="18">
        <f t="shared" si="65"/>
        <v>139.425</v>
      </c>
      <c r="L203" s="18">
        <f t="shared" si="66"/>
        <v>50.6431415929204</v>
      </c>
      <c r="M203" s="18">
        <f t="shared" si="67"/>
        <v>30.3858849557522</v>
      </c>
      <c r="N203" s="18">
        <f t="shared" si="68"/>
        <v>40.5145132743363</v>
      </c>
      <c r="O203" s="25">
        <v>1764.76</v>
      </c>
      <c r="P203" s="15"/>
    </row>
    <row r="204" s="1" customFormat="1" ht="13.5" outlineLevel="2" spans="1:16">
      <c r="A204" s="15">
        <v>192</v>
      </c>
      <c r="B204" s="15" t="s">
        <v>368</v>
      </c>
      <c r="C204" s="16" t="s">
        <v>407</v>
      </c>
      <c r="D204" s="15" t="s">
        <v>408</v>
      </c>
      <c r="E204" s="15">
        <v>30</v>
      </c>
      <c r="F204" s="17">
        <v>3382</v>
      </c>
      <c r="G204" s="18">
        <v>1401.16</v>
      </c>
      <c r="H204" s="18">
        <f t="shared" si="63"/>
        <v>161.195398230089</v>
      </c>
      <c r="I204" s="18">
        <v>676.4</v>
      </c>
      <c r="J204" s="18">
        <f t="shared" si="64"/>
        <v>1916.36460176991</v>
      </c>
      <c r="K204" s="18">
        <f t="shared" si="65"/>
        <v>131.898</v>
      </c>
      <c r="L204" s="18">
        <f t="shared" si="66"/>
        <v>47.9091150442478</v>
      </c>
      <c r="M204" s="18">
        <f t="shared" si="67"/>
        <v>28.7454690265487</v>
      </c>
      <c r="N204" s="18">
        <f t="shared" si="68"/>
        <v>38.3272920353982</v>
      </c>
      <c r="O204" s="25">
        <v>1669.48</v>
      </c>
      <c r="P204" s="15"/>
    </row>
    <row r="205" s="1" customFormat="1" ht="13.5" outlineLevel="2" spans="1:16">
      <c r="A205" s="15">
        <v>193</v>
      </c>
      <c r="B205" s="15" t="s">
        <v>368</v>
      </c>
      <c r="C205" s="16" t="s">
        <v>409</v>
      </c>
      <c r="D205" s="15" t="s">
        <v>410</v>
      </c>
      <c r="E205" s="15">
        <v>30</v>
      </c>
      <c r="F205" s="17">
        <v>3930</v>
      </c>
      <c r="G205" s="18">
        <v>1628.2</v>
      </c>
      <c r="H205" s="18">
        <f t="shared" si="63"/>
        <v>187.315044247788</v>
      </c>
      <c r="I205" s="18">
        <v>786</v>
      </c>
      <c r="J205" s="18">
        <f t="shared" si="64"/>
        <v>2226.88495575221</v>
      </c>
      <c r="K205" s="18">
        <f t="shared" si="65"/>
        <v>153.27</v>
      </c>
      <c r="L205" s="18">
        <f t="shared" si="66"/>
        <v>55.6721238938053</v>
      </c>
      <c r="M205" s="18">
        <f t="shared" si="67"/>
        <v>33.4032743362832</v>
      </c>
      <c r="N205" s="18">
        <f t="shared" si="68"/>
        <v>44.5376991150443</v>
      </c>
      <c r="O205" s="25">
        <v>1940</v>
      </c>
      <c r="P205" s="15"/>
    </row>
    <row r="206" s="1" customFormat="1" ht="13.5" outlineLevel="2" spans="1:16">
      <c r="A206" s="15">
        <v>194</v>
      </c>
      <c r="B206" s="15" t="s">
        <v>368</v>
      </c>
      <c r="C206" s="16" t="s">
        <v>411</v>
      </c>
      <c r="D206" s="15" t="s">
        <v>412</v>
      </c>
      <c r="E206" s="15">
        <v>30</v>
      </c>
      <c r="F206" s="17">
        <v>3003</v>
      </c>
      <c r="G206" s="18">
        <v>1244.14</v>
      </c>
      <c r="H206" s="18">
        <f t="shared" si="63"/>
        <v>143.131150442478</v>
      </c>
      <c r="I206" s="18">
        <v>600.6</v>
      </c>
      <c r="J206" s="18">
        <f t="shared" si="64"/>
        <v>1701.60884955752</v>
      </c>
      <c r="K206" s="18">
        <f t="shared" si="65"/>
        <v>117.117</v>
      </c>
      <c r="L206" s="18">
        <f t="shared" si="66"/>
        <v>42.5402212389381</v>
      </c>
      <c r="M206" s="18">
        <f t="shared" si="67"/>
        <v>25.5241327433628</v>
      </c>
      <c r="N206" s="18">
        <f t="shared" si="68"/>
        <v>34.0321769911504</v>
      </c>
      <c r="O206" s="25">
        <v>1482.4</v>
      </c>
      <c r="P206" s="15"/>
    </row>
    <row r="207" s="1" customFormat="1" ht="13.5" outlineLevel="2" spans="1:16">
      <c r="A207" s="15">
        <v>195</v>
      </c>
      <c r="B207" s="15" t="s">
        <v>368</v>
      </c>
      <c r="C207" s="16" t="s">
        <v>413</v>
      </c>
      <c r="D207" s="15" t="s">
        <v>414</v>
      </c>
      <c r="E207" s="15">
        <v>30</v>
      </c>
      <c r="F207" s="17">
        <v>3751</v>
      </c>
      <c r="G207" s="18">
        <v>1554.04</v>
      </c>
      <c r="H207" s="18">
        <f t="shared" si="63"/>
        <v>178.783362831858</v>
      </c>
      <c r="I207" s="18">
        <v>750.2</v>
      </c>
      <c r="J207" s="18">
        <f t="shared" si="64"/>
        <v>2125.45663716814</v>
      </c>
      <c r="K207" s="18">
        <f t="shared" si="65"/>
        <v>146.289</v>
      </c>
      <c r="L207" s="18">
        <f t="shared" si="66"/>
        <v>53.1364159292035</v>
      </c>
      <c r="M207" s="18">
        <f t="shared" si="67"/>
        <v>31.8818495575221</v>
      </c>
      <c r="N207" s="18">
        <f t="shared" si="68"/>
        <v>42.5091327433628</v>
      </c>
      <c r="O207" s="25">
        <v>1851.64</v>
      </c>
      <c r="P207" s="15"/>
    </row>
    <row r="208" s="1" customFormat="1" ht="13.5" outlineLevel="2" spans="1:16">
      <c r="A208" s="15">
        <v>196</v>
      </c>
      <c r="B208" s="15" t="s">
        <v>368</v>
      </c>
      <c r="C208" s="16" t="s">
        <v>415</v>
      </c>
      <c r="D208" s="15" t="s">
        <v>416</v>
      </c>
      <c r="E208" s="15">
        <v>30</v>
      </c>
      <c r="F208" s="17">
        <v>3100</v>
      </c>
      <c r="G208" s="18">
        <v>1284.33</v>
      </c>
      <c r="H208" s="18">
        <f t="shared" si="63"/>
        <v>147.754778761062</v>
      </c>
      <c r="I208" s="18">
        <v>620</v>
      </c>
      <c r="J208" s="18">
        <f t="shared" si="64"/>
        <v>1756.57522123894</v>
      </c>
      <c r="K208" s="18">
        <f t="shared" si="65"/>
        <v>120.9</v>
      </c>
      <c r="L208" s="18">
        <f t="shared" si="66"/>
        <v>43.9143805309735</v>
      </c>
      <c r="M208" s="18">
        <f t="shared" si="67"/>
        <v>26.3486283185841</v>
      </c>
      <c r="N208" s="18">
        <f t="shared" si="68"/>
        <v>35.1315044247788</v>
      </c>
      <c r="O208" s="25">
        <v>1530.28</v>
      </c>
      <c r="P208" s="15"/>
    </row>
    <row r="209" s="1" customFormat="1" ht="13.5" outlineLevel="2" spans="1:16">
      <c r="A209" s="15">
        <v>197</v>
      </c>
      <c r="B209" s="15" t="s">
        <v>368</v>
      </c>
      <c r="C209" s="16" t="s">
        <v>417</v>
      </c>
      <c r="D209" s="15" t="s">
        <v>418</v>
      </c>
      <c r="E209" s="15">
        <v>30</v>
      </c>
      <c r="F209" s="17">
        <v>3522</v>
      </c>
      <c r="G209" s="18">
        <v>1459.16</v>
      </c>
      <c r="H209" s="18">
        <f t="shared" si="63"/>
        <v>167.86796460177</v>
      </c>
      <c r="I209" s="18">
        <v>704.4</v>
      </c>
      <c r="J209" s="18">
        <f t="shared" si="64"/>
        <v>1995.69203539823</v>
      </c>
      <c r="K209" s="18">
        <f t="shared" si="65"/>
        <v>137.358</v>
      </c>
      <c r="L209" s="18">
        <f t="shared" si="66"/>
        <v>49.8923008849558</v>
      </c>
      <c r="M209" s="18">
        <f t="shared" si="67"/>
        <v>29.9353805309735</v>
      </c>
      <c r="N209" s="18">
        <f t="shared" si="68"/>
        <v>39.9138407079646</v>
      </c>
      <c r="O209" s="25">
        <v>1738.59</v>
      </c>
      <c r="P209" s="15"/>
    </row>
    <row r="210" s="1" customFormat="1" ht="13.5" outlineLevel="2" spans="1:16">
      <c r="A210" s="15">
        <v>198</v>
      </c>
      <c r="B210" s="15" t="s">
        <v>368</v>
      </c>
      <c r="C210" s="16" t="s">
        <v>419</v>
      </c>
      <c r="D210" s="15" t="s">
        <v>420</v>
      </c>
      <c r="E210" s="15">
        <v>30</v>
      </c>
      <c r="F210" s="17">
        <v>3203</v>
      </c>
      <c r="G210" s="18">
        <v>1327</v>
      </c>
      <c r="H210" s="18">
        <f t="shared" si="63"/>
        <v>152.663716814159</v>
      </c>
      <c r="I210" s="18">
        <v>640.6</v>
      </c>
      <c r="J210" s="18">
        <f t="shared" si="64"/>
        <v>1814.93628318584</v>
      </c>
      <c r="K210" s="18">
        <f t="shared" si="65"/>
        <v>124.917</v>
      </c>
      <c r="L210" s="18">
        <f t="shared" si="66"/>
        <v>45.373407079646</v>
      </c>
      <c r="M210" s="18">
        <f t="shared" si="67"/>
        <v>27.2240442477876</v>
      </c>
      <c r="N210" s="18">
        <f t="shared" si="68"/>
        <v>36.2987256637168</v>
      </c>
      <c r="O210" s="25">
        <v>1581.12</v>
      </c>
      <c r="P210" s="15"/>
    </row>
    <row r="211" s="2" customFormat="1" ht="13.5" hidden="1" outlineLevel="1" spans="1:16">
      <c r="A211" s="19"/>
      <c r="B211" s="19" t="s">
        <v>421</v>
      </c>
      <c r="C211" s="20"/>
      <c r="D211" s="19"/>
      <c r="E211" s="19"/>
      <c r="F211" s="21">
        <f t="shared" ref="F211:O211" si="69">SUBTOTAL(9,F185:F210)</f>
        <v>91426</v>
      </c>
      <c r="G211" s="21">
        <f t="shared" si="69"/>
        <v>37877.77</v>
      </c>
      <c r="H211" s="21">
        <f t="shared" si="69"/>
        <v>4357.61955752213</v>
      </c>
      <c r="I211" s="21">
        <f t="shared" si="69"/>
        <v>17551.4</v>
      </c>
      <c r="J211" s="21">
        <f t="shared" si="69"/>
        <v>51071.5504424779</v>
      </c>
      <c r="K211" s="21">
        <f t="shared" si="69"/>
        <v>3565.614</v>
      </c>
      <c r="L211" s="21">
        <f t="shared" si="69"/>
        <v>1276.78876106195</v>
      </c>
      <c r="M211" s="21">
        <f t="shared" si="69"/>
        <v>766.073256637168</v>
      </c>
      <c r="N211" s="21">
        <f t="shared" si="69"/>
        <v>1021.43100884956</v>
      </c>
      <c r="O211" s="21">
        <f t="shared" si="69"/>
        <v>44441.64</v>
      </c>
      <c r="P211" s="19"/>
    </row>
    <row r="212" s="1" customFormat="1" ht="13.5" outlineLevel="2" spans="1:16">
      <c r="A212" s="15">
        <v>199</v>
      </c>
      <c r="B212" s="15" t="s">
        <v>422</v>
      </c>
      <c r="C212" s="16" t="s">
        <v>423</v>
      </c>
      <c r="D212" s="15" t="s">
        <v>424</v>
      </c>
      <c r="E212" s="15">
        <v>30</v>
      </c>
      <c r="F212" s="17">
        <v>3279</v>
      </c>
      <c r="G212" s="18">
        <v>1358.49</v>
      </c>
      <c r="H212" s="18">
        <f t="shared" ref="H212:H230" si="70">(G212)/1.13*0.13</f>
        <v>156.286460176991</v>
      </c>
      <c r="I212" s="18">
        <v>655.8</v>
      </c>
      <c r="J212" s="18">
        <f t="shared" ref="J212:J230" si="71">(G212)-H212+(I212)</f>
        <v>1858.00353982301</v>
      </c>
      <c r="K212" s="18">
        <f t="shared" ref="K212:K230" si="72">(F212)*0.039</f>
        <v>127.881</v>
      </c>
      <c r="L212" s="18">
        <f t="shared" ref="L212:L230" si="73">J212*0.025</f>
        <v>46.4500884955752</v>
      </c>
      <c r="M212" s="18">
        <f t="shared" ref="M212:M230" si="74">J212*0.015</f>
        <v>27.8700530973451</v>
      </c>
      <c r="N212" s="18">
        <f t="shared" ref="N212:N230" si="75">J212*0.02</f>
        <v>37.1600707964602</v>
      </c>
      <c r="O212" s="25">
        <v>1618.64</v>
      </c>
      <c r="P212" s="15"/>
    </row>
    <row r="213" s="1" customFormat="1" ht="13.5" outlineLevel="2" spans="1:16">
      <c r="A213" s="15">
        <v>200</v>
      </c>
      <c r="B213" s="15" t="s">
        <v>422</v>
      </c>
      <c r="C213" s="16" t="s">
        <v>425</v>
      </c>
      <c r="D213" s="15" t="s">
        <v>426</v>
      </c>
      <c r="E213" s="15">
        <v>30</v>
      </c>
      <c r="F213" s="17">
        <v>3658</v>
      </c>
      <c r="G213" s="18">
        <v>1515.51</v>
      </c>
      <c r="H213" s="18">
        <f t="shared" si="70"/>
        <v>174.350707964602</v>
      </c>
      <c r="I213" s="18"/>
      <c r="J213" s="18">
        <f t="shared" si="71"/>
        <v>1341.1592920354</v>
      </c>
      <c r="K213" s="18">
        <f t="shared" si="72"/>
        <v>142.662</v>
      </c>
      <c r="L213" s="18">
        <f t="shared" si="73"/>
        <v>33.528982300885</v>
      </c>
      <c r="M213" s="18">
        <f t="shared" si="74"/>
        <v>20.117389380531</v>
      </c>
      <c r="N213" s="18">
        <f t="shared" si="75"/>
        <v>26.823185840708</v>
      </c>
      <c r="O213" s="25">
        <v>1118.03</v>
      </c>
      <c r="P213" s="15"/>
    </row>
    <row r="214" s="1" customFormat="1" ht="13.5" outlineLevel="2" spans="1:16">
      <c r="A214" s="15">
        <v>201</v>
      </c>
      <c r="B214" s="15" t="s">
        <v>422</v>
      </c>
      <c r="C214" s="16" t="s">
        <v>427</v>
      </c>
      <c r="D214" s="15" t="s">
        <v>428</v>
      </c>
      <c r="E214" s="15">
        <v>30</v>
      </c>
      <c r="F214" s="17">
        <v>3778</v>
      </c>
      <c r="G214" s="18">
        <v>1565.23</v>
      </c>
      <c r="H214" s="18">
        <f t="shared" si="70"/>
        <v>180.070707964602</v>
      </c>
      <c r="I214" s="18"/>
      <c r="J214" s="18">
        <f t="shared" si="71"/>
        <v>1385.1592920354</v>
      </c>
      <c r="K214" s="18">
        <f t="shared" si="72"/>
        <v>147.342</v>
      </c>
      <c r="L214" s="18">
        <f t="shared" si="73"/>
        <v>34.628982300885</v>
      </c>
      <c r="M214" s="18">
        <f t="shared" si="74"/>
        <v>20.777389380531</v>
      </c>
      <c r="N214" s="18">
        <f t="shared" si="75"/>
        <v>27.703185840708</v>
      </c>
      <c r="O214" s="25">
        <v>1154.71</v>
      </c>
      <c r="P214" s="15"/>
    </row>
    <row r="215" s="1" customFormat="1" ht="13.5" outlineLevel="2" spans="1:16">
      <c r="A215" s="15">
        <v>202</v>
      </c>
      <c r="B215" s="15" t="s">
        <v>422</v>
      </c>
      <c r="C215" s="16" t="s">
        <v>429</v>
      </c>
      <c r="D215" s="15" t="s">
        <v>430</v>
      </c>
      <c r="E215" s="15">
        <v>30</v>
      </c>
      <c r="F215" s="17">
        <v>4044</v>
      </c>
      <c r="G215" s="18">
        <v>1675.43</v>
      </c>
      <c r="H215" s="18">
        <f t="shared" si="70"/>
        <v>192.748584070796</v>
      </c>
      <c r="I215" s="18"/>
      <c r="J215" s="18">
        <f t="shared" si="71"/>
        <v>1482.6814159292</v>
      </c>
      <c r="K215" s="18">
        <f t="shared" si="72"/>
        <v>157.716</v>
      </c>
      <c r="L215" s="18">
        <f t="shared" si="73"/>
        <v>37.0670353982301</v>
      </c>
      <c r="M215" s="18">
        <f t="shared" si="74"/>
        <v>22.2402212389381</v>
      </c>
      <c r="N215" s="18">
        <f t="shared" si="75"/>
        <v>29.6536283185841</v>
      </c>
      <c r="O215" s="25">
        <v>1236</v>
      </c>
      <c r="P215" s="15"/>
    </row>
    <row r="216" s="1" customFormat="1" ht="13.5" outlineLevel="2" spans="1:16">
      <c r="A216" s="15">
        <v>203</v>
      </c>
      <c r="B216" s="15" t="s">
        <v>422</v>
      </c>
      <c r="C216" s="16" t="s">
        <v>431</v>
      </c>
      <c r="D216" s="15" t="s">
        <v>432</v>
      </c>
      <c r="E216" s="15">
        <v>30</v>
      </c>
      <c r="F216" s="17">
        <v>3735</v>
      </c>
      <c r="G216" s="18">
        <v>1547.41</v>
      </c>
      <c r="H216" s="18">
        <f t="shared" si="70"/>
        <v>178.020619469027</v>
      </c>
      <c r="I216" s="18">
        <v>747</v>
      </c>
      <c r="J216" s="18">
        <f t="shared" si="71"/>
        <v>2116.38938053097</v>
      </c>
      <c r="K216" s="18">
        <f t="shared" si="72"/>
        <v>145.665</v>
      </c>
      <c r="L216" s="18">
        <f t="shared" si="73"/>
        <v>52.9097345132743</v>
      </c>
      <c r="M216" s="18">
        <f t="shared" si="74"/>
        <v>31.7458407079646</v>
      </c>
      <c r="N216" s="18">
        <f t="shared" si="75"/>
        <v>42.3277876106195</v>
      </c>
      <c r="O216" s="25">
        <v>1843.74</v>
      </c>
      <c r="P216" s="15"/>
    </row>
    <row r="217" s="1" customFormat="1" ht="13.5" outlineLevel="2" spans="1:16">
      <c r="A217" s="15">
        <v>204</v>
      </c>
      <c r="B217" s="15" t="s">
        <v>422</v>
      </c>
      <c r="C217" s="16" t="s">
        <v>433</v>
      </c>
      <c r="D217" s="15" t="s">
        <v>434</v>
      </c>
      <c r="E217" s="15">
        <v>30</v>
      </c>
      <c r="F217" s="17">
        <v>3709</v>
      </c>
      <c r="G217" s="18">
        <v>1536.64</v>
      </c>
      <c r="H217" s="18">
        <f t="shared" si="70"/>
        <v>176.781592920354</v>
      </c>
      <c r="I217" s="18">
        <v>741.8</v>
      </c>
      <c r="J217" s="18">
        <f t="shared" si="71"/>
        <v>2101.65840707965</v>
      </c>
      <c r="K217" s="18">
        <f t="shared" si="72"/>
        <v>144.651</v>
      </c>
      <c r="L217" s="18">
        <f t="shared" si="73"/>
        <v>52.5414601769912</v>
      </c>
      <c r="M217" s="18">
        <f t="shared" si="74"/>
        <v>31.5248761061947</v>
      </c>
      <c r="N217" s="18">
        <f t="shared" si="75"/>
        <v>42.0331681415929</v>
      </c>
      <c r="O217" s="25">
        <v>1830.91</v>
      </c>
      <c r="P217" s="15"/>
    </row>
    <row r="218" s="1" customFormat="1" ht="13.5" outlineLevel="2" spans="1:16">
      <c r="A218" s="15">
        <v>205</v>
      </c>
      <c r="B218" s="15" t="s">
        <v>422</v>
      </c>
      <c r="C218" s="16" t="s">
        <v>435</v>
      </c>
      <c r="D218" s="15" t="s">
        <v>436</v>
      </c>
      <c r="E218" s="15">
        <v>30</v>
      </c>
      <c r="F218" s="17">
        <v>3483</v>
      </c>
      <c r="G218" s="18">
        <v>1443.01</v>
      </c>
      <c r="H218" s="18">
        <f t="shared" si="70"/>
        <v>166.01</v>
      </c>
      <c r="I218" s="18">
        <v>696.6</v>
      </c>
      <c r="J218" s="18">
        <f t="shared" si="71"/>
        <v>1973.6</v>
      </c>
      <c r="K218" s="18">
        <f t="shared" si="72"/>
        <v>135.837</v>
      </c>
      <c r="L218" s="18">
        <f t="shared" si="73"/>
        <v>49.34</v>
      </c>
      <c r="M218" s="18">
        <f t="shared" si="74"/>
        <v>29.604</v>
      </c>
      <c r="N218" s="18">
        <f t="shared" si="75"/>
        <v>39.472</v>
      </c>
      <c r="O218" s="25">
        <v>1719.35</v>
      </c>
      <c r="P218" s="15"/>
    </row>
    <row r="219" s="1" customFormat="1" ht="13.5" outlineLevel="2" spans="1:16">
      <c r="A219" s="15">
        <v>206</v>
      </c>
      <c r="B219" s="15" t="s">
        <v>422</v>
      </c>
      <c r="C219" s="16" t="s">
        <v>437</v>
      </c>
      <c r="D219" s="15" t="s">
        <v>438</v>
      </c>
      <c r="E219" s="15">
        <v>15</v>
      </c>
      <c r="F219" s="17">
        <v>1208</v>
      </c>
      <c r="G219" s="18">
        <v>500.47</v>
      </c>
      <c r="H219" s="18">
        <f t="shared" si="70"/>
        <v>57.5761946902655</v>
      </c>
      <c r="I219" s="18"/>
      <c r="J219" s="18">
        <f t="shared" si="71"/>
        <v>442.893805309735</v>
      </c>
      <c r="K219" s="18">
        <f t="shared" si="72"/>
        <v>47.112</v>
      </c>
      <c r="L219" s="18">
        <f t="shared" si="73"/>
        <v>11.0723451327434</v>
      </c>
      <c r="M219" s="18">
        <f t="shared" si="74"/>
        <v>6.64340707964602</v>
      </c>
      <c r="N219" s="18">
        <f t="shared" si="75"/>
        <v>8.85787610619469</v>
      </c>
      <c r="O219" s="25">
        <v>369.21</v>
      </c>
      <c r="P219" s="15"/>
    </row>
    <row r="220" s="1" customFormat="1" ht="13.5" outlineLevel="2" spans="1:16">
      <c r="A220" s="15">
        <v>207</v>
      </c>
      <c r="B220" s="15" t="s">
        <v>422</v>
      </c>
      <c r="C220" s="16" t="s">
        <v>437</v>
      </c>
      <c r="D220" s="15" t="s">
        <v>439</v>
      </c>
      <c r="E220" s="15">
        <v>15</v>
      </c>
      <c r="F220" s="17">
        <v>2675</v>
      </c>
      <c r="G220" s="18">
        <v>1108.25</v>
      </c>
      <c r="H220" s="18">
        <f t="shared" si="70"/>
        <v>127.497787610619</v>
      </c>
      <c r="I220" s="18"/>
      <c r="J220" s="18">
        <f t="shared" si="71"/>
        <v>980.75221238938</v>
      </c>
      <c r="K220" s="18">
        <f t="shared" si="72"/>
        <v>104.325</v>
      </c>
      <c r="L220" s="18">
        <f t="shared" si="73"/>
        <v>24.5188053097345</v>
      </c>
      <c r="M220" s="18">
        <f t="shared" si="74"/>
        <v>14.7112831858407</v>
      </c>
      <c r="N220" s="18">
        <f t="shared" si="75"/>
        <v>19.6150442477876</v>
      </c>
      <c r="O220" s="25">
        <v>817.58</v>
      </c>
      <c r="P220" s="15"/>
    </row>
    <row r="221" s="1" customFormat="1" ht="13.5" outlineLevel="2" spans="1:16">
      <c r="A221" s="15">
        <v>208</v>
      </c>
      <c r="B221" s="15" t="s">
        <v>422</v>
      </c>
      <c r="C221" s="16" t="s">
        <v>440</v>
      </c>
      <c r="D221" s="15" t="s">
        <v>441</v>
      </c>
      <c r="E221" s="15">
        <v>30</v>
      </c>
      <c r="F221" s="17">
        <v>3685</v>
      </c>
      <c r="G221" s="18">
        <v>1526.7</v>
      </c>
      <c r="H221" s="18">
        <f t="shared" si="70"/>
        <v>175.638053097345</v>
      </c>
      <c r="I221" s="18">
        <v>737</v>
      </c>
      <c r="J221" s="18">
        <f t="shared" si="71"/>
        <v>2088.06194690266</v>
      </c>
      <c r="K221" s="18">
        <f t="shared" si="72"/>
        <v>143.715</v>
      </c>
      <c r="L221" s="18">
        <f t="shared" si="73"/>
        <v>52.2015486725664</v>
      </c>
      <c r="M221" s="18">
        <f t="shared" si="74"/>
        <v>31.3209292035398</v>
      </c>
      <c r="N221" s="18">
        <f t="shared" si="75"/>
        <v>41.7612389380531</v>
      </c>
      <c r="O221" s="25">
        <v>1819.06</v>
      </c>
      <c r="P221" s="15"/>
    </row>
    <row r="222" s="1" customFormat="1" ht="13.5" outlineLevel="2" spans="1:16">
      <c r="A222" s="15">
        <v>209</v>
      </c>
      <c r="B222" s="15" t="s">
        <v>422</v>
      </c>
      <c r="C222" s="16" t="s">
        <v>442</v>
      </c>
      <c r="D222" s="15" t="s">
        <v>443</v>
      </c>
      <c r="E222" s="15">
        <v>30</v>
      </c>
      <c r="F222" s="17">
        <v>3668</v>
      </c>
      <c r="G222" s="18">
        <v>1519.65</v>
      </c>
      <c r="H222" s="18">
        <f t="shared" si="70"/>
        <v>174.826991150442</v>
      </c>
      <c r="I222" s="18"/>
      <c r="J222" s="18">
        <f t="shared" si="71"/>
        <v>1344.82300884956</v>
      </c>
      <c r="K222" s="18">
        <f t="shared" si="72"/>
        <v>143.052</v>
      </c>
      <c r="L222" s="18">
        <f t="shared" si="73"/>
        <v>33.6205752212389</v>
      </c>
      <c r="M222" s="18">
        <f t="shared" si="74"/>
        <v>20.1723451327434</v>
      </c>
      <c r="N222" s="18">
        <f t="shared" si="75"/>
        <v>26.8964601769912</v>
      </c>
      <c r="O222" s="25">
        <v>1121.08</v>
      </c>
      <c r="P222" s="15"/>
    </row>
    <row r="223" s="1" customFormat="1" ht="13.5" outlineLevel="2" spans="1:16">
      <c r="A223" s="15">
        <v>210</v>
      </c>
      <c r="B223" s="15" t="s">
        <v>422</v>
      </c>
      <c r="C223" s="16" t="s">
        <v>444</v>
      </c>
      <c r="D223" s="15" t="s">
        <v>445</v>
      </c>
      <c r="E223" s="15">
        <v>30</v>
      </c>
      <c r="F223" s="17">
        <v>3994</v>
      </c>
      <c r="G223" s="18">
        <v>1654.71</v>
      </c>
      <c r="H223" s="18">
        <f t="shared" si="70"/>
        <v>190.364867256637</v>
      </c>
      <c r="I223" s="18">
        <v>798.8</v>
      </c>
      <c r="J223" s="18">
        <f t="shared" si="71"/>
        <v>2263.14513274336</v>
      </c>
      <c r="K223" s="18">
        <f t="shared" si="72"/>
        <v>155.766</v>
      </c>
      <c r="L223" s="18">
        <f t="shared" si="73"/>
        <v>56.5786283185841</v>
      </c>
      <c r="M223" s="18">
        <f t="shared" si="74"/>
        <v>33.9471769911504</v>
      </c>
      <c r="N223" s="18">
        <f t="shared" si="75"/>
        <v>45.2629026548673</v>
      </c>
      <c r="O223" s="25">
        <v>1971.59</v>
      </c>
      <c r="P223" s="15"/>
    </row>
    <row r="224" s="1" customFormat="1" ht="13.5" outlineLevel="2" spans="1:16">
      <c r="A224" s="15">
        <v>211</v>
      </c>
      <c r="B224" s="15" t="s">
        <v>422</v>
      </c>
      <c r="C224" s="16" t="s">
        <v>446</v>
      </c>
      <c r="D224" s="15" t="s">
        <v>447</v>
      </c>
      <c r="E224" s="15">
        <v>30</v>
      </c>
      <c r="F224" s="17">
        <v>3426</v>
      </c>
      <c r="G224" s="18">
        <v>1419.39</v>
      </c>
      <c r="H224" s="18">
        <f t="shared" si="70"/>
        <v>163.292654867257</v>
      </c>
      <c r="I224" s="18">
        <v>685.2</v>
      </c>
      <c r="J224" s="18">
        <f t="shared" si="71"/>
        <v>1941.29734513274</v>
      </c>
      <c r="K224" s="18">
        <f t="shared" si="72"/>
        <v>133.614</v>
      </c>
      <c r="L224" s="18">
        <f t="shared" si="73"/>
        <v>48.5324336283186</v>
      </c>
      <c r="M224" s="18">
        <f t="shared" si="74"/>
        <v>29.1194601769912</v>
      </c>
      <c r="N224" s="18">
        <f t="shared" si="75"/>
        <v>38.8259469026549</v>
      </c>
      <c r="O224" s="25">
        <v>1691.21</v>
      </c>
      <c r="P224" s="15"/>
    </row>
    <row r="225" s="1" customFormat="1" ht="13.5" outlineLevel="2" spans="1:16">
      <c r="A225" s="15">
        <v>212</v>
      </c>
      <c r="B225" s="15" t="s">
        <v>422</v>
      </c>
      <c r="C225" s="16" t="s">
        <v>448</v>
      </c>
      <c r="D225" s="15" t="s">
        <v>449</v>
      </c>
      <c r="E225" s="15">
        <v>30</v>
      </c>
      <c r="F225" s="17">
        <v>3379</v>
      </c>
      <c r="G225" s="18">
        <v>1399.92</v>
      </c>
      <c r="H225" s="18">
        <f t="shared" si="70"/>
        <v>161.052743362832</v>
      </c>
      <c r="I225" s="18">
        <v>675.8</v>
      </c>
      <c r="J225" s="18">
        <f t="shared" si="71"/>
        <v>1914.66725663717</v>
      </c>
      <c r="K225" s="18">
        <f t="shared" si="72"/>
        <v>131.781</v>
      </c>
      <c r="L225" s="18">
        <f t="shared" si="73"/>
        <v>47.8666814159292</v>
      </c>
      <c r="M225" s="18">
        <f t="shared" si="74"/>
        <v>28.7200088495575</v>
      </c>
      <c r="N225" s="18">
        <f t="shared" si="75"/>
        <v>38.2933451327434</v>
      </c>
      <c r="O225" s="25">
        <v>1668.01</v>
      </c>
      <c r="P225" s="15"/>
    </row>
    <row r="226" s="1" customFormat="1" ht="13.5" outlineLevel="2" spans="1:16">
      <c r="A226" s="15">
        <v>213</v>
      </c>
      <c r="B226" s="15" t="s">
        <v>422</v>
      </c>
      <c r="C226" s="16" t="s">
        <v>450</v>
      </c>
      <c r="D226" s="15" t="s">
        <v>451</v>
      </c>
      <c r="E226" s="15">
        <v>30</v>
      </c>
      <c r="F226" s="17">
        <v>3167</v>
      </c>
      <c r="G226" s="18">
        <v>1312.09</v>
      </c>
      <c r="H226" s="18">
        <f t="shared" si="70"/>
        <v>150.948407079646</v>
      </c>
      <c r="I226" s="18"/>
      <c r="J226" s="18">
        <f t="shared" si="71"/>
        <v>1161.14159292035</v>
      </c>
      <c r="K226" s="18">
        <f t="shared" si="72"/>
        <v>123.513</v>
      </c>
      <c r="L226" s="18">
        <f t="shared" si="73"/>
        <v>29.0285398230089</v>
      </c>
      <c r="M226" s="18">
        <f t="shared" si="74"/>
        <v>17.4171238938053</v>
      </c>
      <c r="N226" s="18">
        <f t="shared" si="75"/>
        <v>23.2228318584071</v>
      </c>
      <c r="O226" s="25">
        <v>967.96</v>
      </c>
      <c r="P226" s="15"/>
    </row>
    <row r="227" s="1" customFormat="1" ht="13.5" outlineLevel="2" spans="1:16">
      <c r="A227" s="15">
        <v>214</v>
      </c>
      <c r="B227" s="15" t="s">
        <v>422</v>
      </c>
      <c r="C227" s="16" t="s">
        <v>280</v>
      </c>
      <c r="D227" s="15" t="s">
        <v>452</v>
      </c>
      <c r="E227" s="15">
        <v>30</v>
      </c>
      <c r="F227" s="17">
        <v>2643</v>
      </c>
      <c r="G227" s="18">
        <v>1094.99</v>
      </c>
      <c r="H227" s="18">
        <f t="shared" si="70"/>
        <v>125.972300884956</v>
      </c>
      <c r="I227" s="18">
        <v>528.6</v>
      </c>
      <c r="J227" s="18">
        <f t="shared" si="71"/>
        <v>1497.61769911504</v>
      </c>
      <c r="K227" s="18">
        <f t="shared" si="72"/>
        <v>103.077</v>
      </c>
      <c r="L227" s="18">
        <f t="shared" si="73"/>
        <v>37.4404424778761</v>
      </c>
      <c r="M227" s="18">
        <f t="shared" si="74"/>
        <v>22.4642654867257</v>
      </c>
      <c r="N227" s="18">
        <f t="shared" si="75"/>
        <v>29.9523539823009</v>
      </c>
      <c r="O227" s="25">
        <v>1304.68</v>
      </c>
      <c r="P227" s="15"/>
    </row>
    <row r="228" s="1" customFormat="1" ht="13.5" outlineLevel="2" spans="1:16">
      <c r="A228" s="15">
        <v>215</v>
      </c>
      <c r="B228" s="15" t="s">
        <v>422</v>
      </c>
      <c r="C228" s="16" t="s">
        <v>453</v>
      </c>
      <c r="D228" s="15" t="s">
        <v>454</v>
      </c>
      <c r="E228" s="15">
        <v>30</v>
      </c>
      <c r="F228" s="17">
        <v>3534</v>
      </c>
      <c r="G228" s="18">
        <v>1464.14</v>
      </c>
      <c r="H228" s="18">
        <f t="shared" si="70"/>
        <v>168.440884955752</v>
      </c>
      <c r="I228" s="18"/>
      <c r="J228" s="18">
        <f t="shared" si="71"/>
        <v>1295.69911504425</v>
      </c>
      <c r="K228" s="18">
        <f t="shared" si="72"/>
        <v>137.826</v>
      </c>
      <c r="L228" s="18">
        <f t="shared" si="73"/>
        <v>32.3924778761062</v>
      </c>
      <c r="M228" s="18">
        <f t="shared" si="74"/>
        <v>19.4354867256637</v>
      </c>
      <c r="N228" s="18">
        <f t="shared" si="75"/>
        <v>25.913982300885</v>
      </c>
      <c r="O228" s="25">
        <v>1080.13</v>
      </c>
      <c r="P228" s="15"/>
    </row>
    <row r="229" s="1" customFormat="1" ht="13.5" outlineLevel="2" spans="1:16">
      <c r="A229" s="15">
        <v>216</v>
      </c>
      <c r="B229" s="15" t="s">
        <v>422</v>
      </c>
      <c r="C229" s="16" t="s">
        <v>455</v>
      </c>
      <c r="D229" s="15" t="s">
        <v>456</v>
      </c>
      <c r="E229" s="15">
        <v>30</v>
      </c>
      <c r="F229" s="17">
        <v>3909</v>
      </c>
      <c r="G229" s="18">
        <v>1619.5</v>
      </c>
      <c r="H229" s="18">
        <f t="shared" si="70"/>
        <v>186.314159292035</v>
      </c>
      <c r="I229" s="18"/>
      <c r="J229" s="18">
        <f t="shared" si="71"/>
        <v>1433.18584070796</v>
      </c>
      <c r="K229" s="18">
        <f t="shared" si="72"/>
        <v>152.451</v>
      </c>
      <c r="L229" s="18">
        <f t="shared" si="73"/>
        <v>35.8296460176991</v>
      </c>
      <c r="M229" s="18">
        <f t="shared" si="74"/>
        <v>21.4977876106195</v>
      </c>
      <c r="N229" s="18">
        <f t="shared" si="75"/>
        <v>28.6637168141593</v>
      </c>
      <c r="O229" s="25">
        <v>1194.74</v>
      </c>
      <c r="P229" s="15"/>
    </row>
    <row r="230" s="1" customFormat="1" ht="13.5" outlineLevel="2" spans="1:16">
      <c r="A230" s="15">
        <v>217</v>
      </c>
      <c r="B230" s="15" t="s">
        <v>422</v>
      </c>
      <c r="C230" s="16" t="s">
        <v>457</v>
      </c>
      <c r="D230" s="28" t="s">
        <v>458</v>
      </c>
      <c r="E230" s="15">
        <v>30</v>
      </c>
      <c r="F230" s="17">
        <v>3745</v>
      </c>
      <c r="G230" s="18">
        <v>1551.55</v>
      </c>
      <c r="H230" s="18">
        <f t="shared" si="70"/>
        <v>178.496902654867</v>
      </c>
      <c r="I230" s="18">
        <v>749</v>
      </c>
      <c r="J230" s="18">
        <f t="shared" si="71"/>
        <v>2122.05309734513</v>
      </c>
      <c r="K230" s="18">
        <f t="shared" si="72"/>
        <v>146.055</v>
      </c>
      <c r="L230" s="18">
        <f t="shared" si="73"/>
        <v>53.0513274336283</v>
      </c>
      <c r="M230" s="18">
        <f t="shared" si="74"/>
        <v>31.830796460177</v>
      </c>
      <c r="N230" s="18">
        <f t="shared" si="75"/>
        <v>42.4410619469027</v>
      </c>
      <c r="O230" s="25">
        <v>1848.67</v>
      </c>
      <c r="P230" s="15"/>
    </row>
    <row r="231" s="2" customFormat="1" ht="13.5" hidden="1" outlineLevel="1" spans="1:16">
      <c r="A231" s="19"/>
      <c r="B231" s="19" t="s">
        <v>459</v>
      </c>
      <c r="C231" s="20"/>
      <c r="D231" s="19"/>
      <c r="E231" s="19"/>
      <c r="F231" s="21">
        <f t="shared" ref="F231:O231" si="76">SUBTOTAL(9,F212:F230)</f>
        <v>64719</v>
      </c>
      <c r="G231" s="21">
        <f t="shared" si="76"/>
        <v>26813.08</v>
      </c>
      <c r="H231" s="21">
        <f t="shared" si="76"/>
        <v>3084.69061946903</v>
      </c>
      <c r="I231" s="21">
        <f t="shared" si="76"/>
        <v>7015.6</v>
      </c>
      <c r="J231" s="21">
        <f t="shared" si="76"/>
        <v>30743.989380531</v>
      </c>
      <c r="K231" s="21">
        <f t="shared" si="76"/>
        <v>2524.041</v>
      </c>
      <c r="L231" s="21">
        <f t="shared" si="76"/>
        <v>768.599734513275</v>
      </c>
      <c r="M231" s="21">
        <f t="shared" si="76"/>
        <v>461.159840707965</v>
      </c>
      <c r="N231" s="21">
        <f t="shared" si="76"/>
        <v>614.87978761062</v>
      </c>
      <c r="O231" s="21">
        <f t="shared" si="76"/>
        <v>26375.3</v>
      </c>
      <c r="P231" s="19"/>
    </row>
    <row r="232" s="1" customFormat="1" ht="13.5" outlineLevel="2" spans="1:16">
      <c r="A232" s="15">
        <v>219</v>
      </c>
      <c r="B232" s="15" t="s">
        <v>460</v>
      </c>
      <c r="C232" s="16" t="s">
        <v>461</v>
      </c>
      <c r="D232" s="15" t="s">
        <v>462</v>
      </c>
      <c r="E232" s="15">
        <v>30</v>
      </c>
      <c r="F232" s="17">
        <v>3852</v>
      </c>
      <c r="G232" s="18">
        <v>1595.88</v>
      </c>
      <c r="H232" s="18">
        <f t="shared" ref="H232:H247" si="77">(G232)/1.13*0.13</f>
        <v>183.596814159292</v>
      </c>
      <c r="I232" s="18">
        <v>770.4</v>
      </c>
      <c r="J232" s="18">
        <f t="shared" ref="J232:J247" si="78">(G232)-H232+(I232)</f>
        <v>2182.68318584071</v>
      </c>
      <c r="K232" s="18">
        <f t="shared" ref="K232:K247" si="79">(F232)*0.039</f>
        <v>150.228</v>
      </c>
      <c r="L232" s="18">
        <f t="shared" ref="L232:L247" si="80">J232*0.025</f>
        <v>54.5670796460177</v>
      </c>
      <c r="M232" s="18">
        <f t="shared" ref="M232:M247" si="81">J232*0.015</f>
        <v>32.7402477876106</v>
      </c>
      <c r="N232" s="18">
        <f t="shared" ref="N232:N247" si="82">J232*0.02</f>
        <v>43.6536637168142</v>
      </c>
      <c r="O232" s="25">
        <v>1901.49</v>
      </c>
      <c r="P232" s="15"/>
    </row>
    <row r="233" s="1" customFormat="1" ht="13.5" outlineLevel="2" spans="1:16">
      <c r="A233" s="15">
        <v>220</v>
      </c>
      <c r="B233" s="15" t="s">
        <v>460</v>
      </c>
      <c r="C233" s="16" t="s">
        <v>463</v>
      </c>
      <c r="D233" s="15" t="s">
        <v>464</v>
      </c>
      <c r="E233" s="15">
        <v>30</v>
      </c>
      <c r="F233" s="17">
        <v>3921</v>
      </c>
      <c r="G233" s="18">
        <v>1624.47</v>
      </c>
      <c r="H233" s="18">
        <f t="shared" si="77"/>
        <v>186.88592920354</v>
      </c>
      <c r="I233" s="18">
        <v>784.2</v>
      </c>
      <c r="J233" s="18">
        <f t="shared" si="78"/>
        <v>2221.78407079646</v>
      </c>
      <c r="K233" s="18">
        <f t="shared" si="79"/>
        <v>152.919</v>
      </c>
      <c r="L233" s="18">
        <f t="shared" si="80"/>
        <v>55.5446017699115</v>
      </c>
      <c r="M233" s="18">
        <f t="shared" si="81"/>
        <v>33.3267610619469</v>
      </c>
      <c r="N233" s="18">
        <f t="shared" si="82"/>
        <v>44.4356814159292</v>
      </c>
      <c r="O233" s="25">
        <v>1935.56</v>
      </c>
      <c r="P233" s="15"/>
    </row>
    <row r="234" s="1" customFormat="1" ht="13.5" outlineLevel="2" spans="1:16">
      <c r="A234" s="15">
        <v>221</v>
      </c>
      <c r="B234" s="15" t="s">
        <v>460</v>
      </c>
      <c r="C234" s="16" t="s">
        <v>465</v>
      </c>
      <c r="D234" s="15" t="s">
        <v>466</v>
      </c>
      <c r="E234" s="15">
        <v>30</v>
      </c>
      <c r="F234" s="17">
        <v>3288</v>
      </c>
      <c r="G234" s="18">
        <v>1362.22</v>
      </c>
      <c r="H234" s="18">
        <f t="shared" si="77"/>
        <v>156.715575221239</v>
      </c>
      <c r="I234" s="18">
        <v>657.6</v>
      </c>
      <c r="J234" s="18">
        <f t="shared" si="78"/>
        <v>1863.10442477876</v>
      </c>
      <c r="K234" s="18">
        <f t="shared" si="79"/>
        <v>128.232</v>
      </c>
      <c r="L234" s="18">
        <f t="shared" si="80"/>
        <v>46.577610619469</v>
      </c>
      <c r="M234" s="18">
        <f t="shared" si="81"/>
        <v>27.9465663716814</v>
      </c>
      <c r="N234" s="18">
        <f t="shared" si="82"/>
        <v>37.2620884955752</v>
      </c>
      <c r="O234" s="25">
        <v>1623.09</v>
      </c>
      <c r="P234" s="15"/>
    </row>
    <row r="235" s="1" customFormat="1" ht="13.5" outlineLevel="2" spans="1:16">
      <c r="A235" s="15">
        <v>222</v>
      </c>
      <c r="B235" s="15" t="s">
        <v>460</v>
      </c>
      <c r="C235" s="16" t="s">
        <v>467</v>
      </c>
      <c r="D235" s="15" t="s">
        <v>468</v>
      </c>
      <c r="E235" s="15">
        <v>30</v>
      </c>
      <c r="F235" s="17">
        <v>2602</v>
      </c>
      <c r="G235" s="18">
        <v>1078.01</v>
      </c>
      <c r="H235" s="18">
        <f t="shared" si="77"/>
        <v>124.018849557522</v>
      </c>
      <c r="I235" s="18">
        <v>520.4</v>
      </c>
      <c r="J235" s="18">
        <f t="shared" si="78"/>
        <v>1474.39115044248</v>
      </c>
      <c r="K235" s="18">
        <f t="shared" si="79"/>
        <v>101.478</v>
      </c>
      <c r="L235" s="18">
        <f t="shared" si="80"/>
        <v>36.8597787610619</v>
      </c>
      <c r="M235" s="18">
        <f t="shared" si="81"/>
        <v>22.1158672566372</v>
      </c>
      <c r="N235" s="18">
        <f t="shared" si="82"/>
        <v>29.4878230088496</v>
      </c>
      <c r="O235" s="25">
        <v>1284.45</v>
      </c>
      <c r="P235" s="15"/>
    </row>
    <row r="236" s="1" customFormat="1" ht="13.5" outlineLevel="2" spans="1:16">
      <c r="A236" s="15">
        <v>223</v>
      </c>
      <c r="B236" s="15" t="s">
        <v>460</v>
      </c>
      <c r="C236" s="16" t="s">
        <v>469</v>
      </c>
      <c r="D236" s="15" t="s">
        <v>470</v>
      </c>
      <c r="E236" s="15">
        <v>30</v>
      </c>
      <c r="F236" s="17">
        <v>3826</v>
      </c>
      <c r="G236" s="18">
        <v>1585.11</v>
      </c>
      <c r="H236" s="18">
        <f t="shared" si="77"/>
        <v>182.357787610619</v>
      </c>
      <c r="I236" s="18">
        <v>765.2</v>
      </c>
      <c r="J236" s="18">
        <f t="shared" si="78"/>
        <v>2167.95221238938</v>
      </c>
      <c r="K236" s="18">
        <f t="shared" si="79"/>
        <v>149.214</v>
      </c>
      <c r="L236" s="18">
        <f t="shared" si="80"/>
        <v>54.1988053097345</v>
      </c>
      <c r="M236" s="18">
        <f t="shared" si="81"/>
        <v>32.5192831858407</v>
      </c>
      <c r="N236" s="18">
        <f t="shared" si="82"/>
        <v>43.3590442477876</v>
      </c>
      <c r="O236" s="25">
        <v>1888.66</v>
      </c>
      <c r="P236" s="15"/>
    </row>
    <row r="237" s="1" customFormat="1" ht="13.5" outlineLevel="2" spans="1:16">
      <c r="A237" s="15">
        <v>224</v>
      </c>
      <c r="B237" s="15" t="s">
        <v>460</v>
      </c>
      <c r="C237" s="16" t="s">
        <v>471</v>
      </c>
      <c r="D237" s="15" t="s">
        <v>472</v>
      </c>
      <c r="E237" s="15">
        <v>30</v>
      </c>
      <c r="F237" s="17">
        <v>3299</v>
      </c>
      <c r="G237" s="18">
        <v>1366.78</v>
      </c>
      <c r="H237" s="18">
        <f t="shared" si="77"/>
        <v>157.24017699115</v>
      </c>
      <c r="I237" s="18">
        <v>659.8</v>
      </c>
      <c r="J237" s="18">
        <f t="shared" si="78"/>
        <v>1869.33982300885</v>
      </c>
      <c r="K237" s="18">
        <f t="shared" si="79"/>
        <v>128.661</v>
      </c>
      <c r="L237" s="18">
        <f t="shared" si="80"/>
        <v>46.7334955752212</v>
      </c>
      <c r="M237" s="18">
        <f t="shared" si="81"/>
        <v>28.0400973451327</v>
      </c>
      <c r="N237" s="18">
        <f t="shared" si="82"/>
        <v>37.386796460177</v>
      </c>
      <c r="O237" s="25">
        <v>1628.52</v>
      </c>
      <c r="P237" s="15"/>
    </row>
    <row r="238" s="1" customFormat="1" ht="13.5" outlineLevel="2" spans="1:16">
      <c r="A238" s="15">
        <v>225</v>
      </c>
      <c r="B238" s="15" t="s">
        <v>460</v>
      </c>
      <c r="C238" s="16" t="s">
        <v>473</v>
      </c>
      <c r="D238" s="15" t="s">
        <v>474</v>
      </c>
      <c r="E238" s="15">
        <v>30</v>
      </c>
      <c r="F238" s="17">
        <v>3575</v>
      </c>
      <c r="G238" s="18">
        <v>1481.12</v>
      </c>
      <c r="H238" s="18">
        <f t="shared" si="77"/>
        <v>170.394336283186</v>
      </c>
      <c r="I238" s="18">
        <v>715</v>
      </c>
      <c r="J238" s="18">
        <f t="shared" si="78"/>
        <v>2025.72566371681</v>
      </c>
      <c r="K238" s="18">
        <f t="shared" si="79"/>
        <v>139.425</v>
      </c>
      <c r="L238" s="18">
        <f t="shared" si="80"/>
        <v>50.6431415929204</v>
      </c>
      <c r="M238" s="18">
        <f t="shared" si="81"/>
        <v>30.3858849557522</v>
      </c>
      <c r="N238" s="18">
        <f t="shared" si="82"/>
        <v>40.5145132743363</v>
      </c>
      <c r="O238" s="25">
        <v>1764.76</v>
      </c>
      <c r="P238" s="15"/>
    </row>
    <row r="239" s="1" customFormat="1" ht="13.5" outlineLevel="2" spans="1:16">
      <c r="A239" s="15">
        <v>226</v>
      </c>
      <c r="B239" s="15" t="s">
        <v>460</v>
      </c>
      <c r="C239" s="16" t="s">
        <v>475</v>
      </c>
      <c r="D239" s="15" t="s">
        <v>476</v>
      </c>
      <c r="E239" s="15">
        <v>30</v>
      </c>
      <c r="F239" s="17">
        <v>3988</v>
      </c>
      <c r="G239" s="18">
        <v>1652.23</v>
      </c>
      <c r="H239" s="18">
        <f t="shared" si="77"/>
        <v>190.079557522124</v>
      </c>
      <c r="I239" s="18">
        <v>797.6</v>
      </c>
      <c r="J239" s="18">
        <f t="shared" si="78"/>
        <v>2259.75044247788</v>
      </c>
      <c r="K239" s="18">
        <f t="shared" si="79"/>
        <v>155.532</v>
      </c>
      <c r="L239" s="18">
        <f t="shared" si="80"/>
        <v>56.4937610619469</v>
      </c>
      <c r="M239" s="18">
        <f t="shared" si="81"/>
        <v>33.8962566371681</v>
      </c>
      <c r="N239" s="18">
        <f t="shared" si="82"/>
        <v>45.1950088495575</v>
      </c>
      <c r="O239" s="25">
        <v>1968.63</v>
      </c>
      <c r="P239" s="15"/>
    </row>
    <row r="240" s="1" customFormat="1" ht="13.5" outlineLevel="2" spans="1:16">
      <c r="A240" s="15">
        <v>227</v>
      </c>
      <c r="B240" s="15" t="s">
        <v>460</v>
      </c>
      <c r="C240" s="16" t="s">
        <v>477</v>
      </c>
      <c r="D240" s="15" t="s">
        <v>478</v>
      </c>
      <c r="E240" s="15">
        <v>30</v>
      </c>
      <c r="F240" s="17">
        <v>3396</v>
      </c>
      <c r="G240" s="18">
        <v>1406.96</v>
      </c>
      <c r="H240" s="18">
        <f t="shared" si="77"/>
        <v>161.862654867257</v>
      </c>
      <c r="I240" s="18">
        <v>679.2</v>
      </c>
      <c r="J240" s="18">
        <f t="shared" si="78"/>
        <v>1924.29734513274</v>
      </c>
      <c r="K240" s="18">
        <f t="shared" si="79"/>
        <v>132.444</v>
      </c>
      <c r="L240" s="18">
        <f t="shared" si="80"/>
        <v>48.1074336283186</v>
      </c>
      <c r="M240" s="18">
        <f t="shared" si="81"/>
        <v>28.8644601769912</v>
      </c>
      <c r="N240" s="18">
        <f t="shared" si="82"/>
        <v>38.4859469026549</v>
      </c>
      <c r="O240" s="25">
        <v>1676.4</v>
      </c>
      <c r="P240" s="15"/>
    </row>
    <row r="241" s="1" customFormat="1" ht="13.5" outlineLevel="2" spans="1:16">
      <c r="A241" s="15">
        <v>228</v>
      </c>
      <c r="B241" s="15" t="s">
        <v>460</v>
      </c>
      <c r="C241" s="16" t="s">
        <v>477</v>
      </c>
      <c r="D241" s="15" t="s">
        <v>479</v>
      </c>
      <c r="E241" s="15">
        <v>30</v>
      </c>
      <c r="F241" s="17">
        <v>3042</v>
      </c>
      <c r="G241" s="18">
        <v>1260.3</v>
      </c>
      <c r="H241" s="18">
        <f t="shared" si="77"/>
        <v>144.990265486726</v>
      </c>
      <c r="I241" s="18"/>
      <c r="J241" s="18">
        <f t="shared" si="78"/>
        <v>1115.30973451327</v>
      </c>
      <c r="K241" s="18">
        <f t="shared" si="79"/>
        <v>118.638</v>
      </c>
      <c r="L241" s="18">
        <f t="shared" si="80"/>
        <v>27.8827433628319</v>
      </c>
      <c r="M241" s="18">
        <f t="shared" si="81"/>
        <v>16.7296460176991</v>
      </c>
      <c r="N241" s="18">
        <f t="shared" si="82"/>
        <v>22.3061946902655</v>
      </c>
      <c r="O241" s="25">
        <v>929.75</v>
      </c>
      <c r="P241" s="15"/>
    </row>
    <row r="242" s="1" customFormat="1" ht="13.5" outlineLevel="2" spans="1:16">
      <c r="A242" s="15">
        <v>229</v>
      </c>
      <c r="B242" s="15" t="s">
        <v>460</v>
      </c>
      <c r="C242" s="16" t="s">
        <v>480</v>
      </c>
      <c r="D242" s="15" t="s">
        <v>481</v>
      </c>
      <c r="E242" s="15">
        <v>30</v>
      </c>
      <c r="F242" s="17">
        <v>3410</v>
      </c>
      <c r="G242" s="18">
        <v>1412.76</v>
      </c>
      <c r="H242" s="18">
        <f t="shared" si="77"/>
        <v>162.529911504425</v>
      </c>
      <c r="I242" s="18"/>
      <c r="J242" s="18">
        <f t="shared" si="78"/>
        <v>1250.23008849558</v>
      </c>
      <c r="K242" s="18">
        <f t="shared" si="79"/>
        <v>132.99</v>
      </c>
      <c r="L242" s="18">
        <f t="shared" si="80"/>
        <v>31.2557522123894</v>
      </c>
      <c r="M242" s="18">
        <f t="shared" si="81"/>
        <v>18.7534513274336</v>
      </c>
      <c r="N242" s="18">
        <f t="shared" si="82"/>
        <v>25.0046017699115</v>
      </c>
      <c r="O242" s="25">
        <v>1042.23</v>
      </c>
      <c r="P242" s="15"/>
    </row>
    <row r="243" s="1" customFormat="1" ht="13.5" outlineLevel="2" spans="1:16">
      <c r="A243" s="15">
        <v>230</v>
      </c>
      <c r="B243" s="15" t="s">
        <v>460</v>
      </c>
      <c r="C243" s="16" t="s">
        <v>482</v>
      </c>
      <c r="D243" s="15" t="s">
        <v>483</v>
      </c>
      <c r="E243" s="15">
        <v>30</v>
      </c>
      <c r="F243" s="17">
        <v>3682</v>
      </c>
      <c r="G243" s="18">
        <v>1525.45</v>
      </c>
      <c r="H243" s="18">
        <f t="shared" si="77"/>
        <v>175.494247787611</v>
      </c>
      <c r="I243" s="18">
        <v>736.4</v>
      </c>
      <c r="J243" s="18">
        <f t="shared" si="78"/>
        <v>2086.35575221239</v>
      </c>
      <c r="K243" s="18">
        <f t="shared" si="79"/>
        <v>143.598</v>
      </c>
      <c r="L243" s="18">
        <f t="shared" si="80"/>
        <v>52.1588938053097</v>
      </c>
      <c r="M243" s="18">
        <f t="shared" si="81"/>
        <v>31.2953362831858</v>
      </c>
      <c r="N243" s="18">
        <f t="shared" si="82"/>
        <v>41.7271150442478</v>
      </c>
      <c r="O243" s="25">
        <v>1817.58</v>
      </c>
      <c r="P243" s="15"/>
    </row>
    <row r="244" s="1" customFormat="1" ht="13.5" outlineLevel="2" spans="1:16">
      <c r="A244" s="15">
        <v>231</v>
      </c>
      <c r="B244" s="15" t="s">
        <v>460</v>
      </c>
      <c r="C244" s="16" t="s">
        <v>484</v>
      </c>
      <c r="D244" s="15" t="s">
        <v>485</v>
      </c>
      <c r="E244" s="15">
        <v>30</v>
      </c>
      <c r="F244" s="17">
        <v>3977</v>
      </c>
      <c r="G244" s="18">
        <v>1647.67</v>
      </c>
      <c r="H244" s="18">
        <f t="shared" si="77"/>
        <v>189.554955752212</v>
      </c>
      <c r="I244" s="18">
        <v>795.4</v>
      </c>
      <c r="J244" s="18">
        <f t="shared" si="78"/>
        <v>2253.51504424779</v>
      </c>
      <c r="K244" s="18">
        <f t="shared" si="79"/>
        <v>155.103</v>
      </c>
      <c r="L244" s="18">
        <f t="shared" si="80"/>
        <v>56.3378761061947</v>
      </c>
      <c r="M244" s="18">
        <f t="shared" si="81"/>
        <v>33.8027256637168</v>
      </c>
      <c r="N244" s="18">
        <f t="shared" si="82"/>
        <v>45.0703008849558</v>
      </c>
      <c r="O244" s="25">
        <v>1963.2</v>
      </c>
      <c r="P244" s="15"/>
    </row>
    <row r="245" s="1" customFormat="1" ht="13.5" outlineLevel="2" spans="1:16">
      <c r="A245" s="15">
        <v>232</v>
      </c>
      <c r="B245" s="15" t="s">
        <v>460</v>
      </c>
      <c r="C245" s="16" t="s">
        <v>486</v>
      </c>
      <c r="D245" s="15" t="s">
        <v>487</v>
      </c>
      <c r="E245" s="15">
        <v>30</v>
      </c>
      <c r="F245" s="17">
        <v>3686</v>
      </c>
      <c r="G245" s="18">
        <v>1527.11</v>
      </c>
      <c r="H245" s="18">
        <f t="shared" si="77"/>
        <v>175.685221238938</v>
      </c>
      <c r="I245" s="18">
        <v>368.6</v>
      </c>
      <c r="J245" s="18">
        <f t="shared" si="78"/>
        <v>1720.02477876106</v>
      </c>
      <c r="K245" s="18">
        <f t="shared" si="79"/>
        <v>143.754</v>
      </c>
      <c r="L245" s="18">
        <f t="shared" si="80"/>
        <v>43.0006194690266</v>
      </c>
      <c r="M245" s="18">
        <f t="shared" si="81"/>
        <v>25.8003716814159</v>
      </c>
      <c r="N245" s="18">
        <f t="shared" si="82"/>
        <v>34.4004955752212</v>
      </c>
      <c r="O245" s="25">
        <v>1473.07</v>
      </c>
      <c r="P245" s="15"/>
    </row>
    <row r="246" s="1" customFormat="1" ht="13.5" outlineLevel="2" spans="1:16">
      <c r="A246" s="15">
        <v>233</v>
      </c>
      <c r="B246" s="15" t="s">
        <v>460</v>
      </c>
      <c r="C246" s="16" t="s">
        <v>488</v>
      </c>
      <c r="D246" s="15" t="s">
        <v>489</v>
      </c>
      <c r="E246" s="15">
        <v>30</v>
      </c>
      <c r="F246" s="17">
        <v>3749</v>
      </c>
      <c r="G246" s="18">
        <v>1553.21</v>
      </c>
      <c r="H246" s="18">
        <f t="shared" si="77"/>
        <v>178.687876106195</v>
      </c>
      <c r="I246" s="18">
        <v>749.8</v>
      </c>
      <c r="J246" s="18">
        <f t="shared" si="78"/>
        <v>2124.32212389381</v>
      </c>
      <c r="K246" s="18">
        <f t="shared" si="79"/>
        <v>146.211</v>
      </c>
      <c r="L246" s="18">
        <f t="shared" si="80"/>
        <v>53.1080530973451</v>
      </c>
      <c r="M246" s="18">
        <f t="shared" si="81"/>
        <v>31.8648318584071</v>
      </c>
      <c r="N246" s="18">
        <f t="shared" si="82"/>
        <v>42.4864424778761</v>
      </c>
      <c r="O246" s="25">
        <v>1850.65</v>
      </c>
      <c r="P246" s="15"/>
    </row>
    <row r="247" s="1" customFormat="1" ht="13.5" outlineLevel="2" spans="1:16">
      <c r="A247" s="15">
        <v>234</v>
      </c>
      <c r="B247" s="15" t="s">
        <v>460</v>
      </c>
      <c r="C247" s="16" t="s">
        <v>490</v>
      </c>
      <c r="D247" s="15" t="s">
        <v>491</v>
      </c>
      <c r="E247" s="15">
        <v>30</v>
      </c>
      <c r="F247" s="17">
        <v>3709</v>
      </c>
      <c r="G247" s="18">
        <v>1536.64</v>
      </c>
      <c r="H247" s="18">
        <f t="shared" si="77"/>
        <v>176.781592920354</v>
      </c>
      <c r="I247" s="18">
        <v>741.8</v>
      </c>
      <c r="J247" s="18">
        <f t="shared" si="78"/>
        <v>2101.65840707965</v>
      </c>
      <c r="K247" s="18">
        <f t="shared" si="79"/>
        <v>144.651</v>
      </c>
      <c r="L247" s="18">
        <f t="shared" si="80"/>
        <v>52.5414601769912</v>
      </c>
      <c r="M247" s="18">
        <f t="shared" si="81"/>
        <v>31.5248761061947</v>
      </c>
      <c r="N247" s="18">
        <f t="shared" si="82"/>
        <v>42.0331681415929</v>
      </c>
      <c r="O247" s="25">
        <v>1830.91</v>
      </c>
      <c r="P247" s="15"/>
    </row>
    <row r="248" s="2" customFormat="1" ht="13.5" hidden="1" outlineLevel="1" spans="1:16">
      <c r="A248" s="19"/>
      <c r="B248" s="19" t="s">
        <v>492</v>
      </c>
      <c r="C248" s="20"/>
      <c r="D248" s="19"/>
      <c r="E248" s="19"/>
      <c r="F248" s="21">
        <f t="shared" ref="F248:O248" si="83">SUBTOTAL(9,F232:F247)</f>
        <v>57002</v>
      </c>
      <c r="G248" s="21">
        <f t="shared" si="83"/>
        <v>23615.92</v>
      </c>
      <c r="H248" s="21">
        <f t="shared" si="83"/>
        <v>2716.87575221239</v>
      </c>
      <c r="I248" s="21">
        <f t="shared" si="83"/>
        <v>9741.4</v>
      </c>
      <c r="J248" s="21">
        <f t="shared" si="83"/>
        <v>30640.4442477876</v>
      </c>
      <c r="K248" s="21">
        <f t="shared" si="83"/>
        <v>2223.078</v>
      </c>
      <c r="L248" s="21">
        <f t="shared" si="83"/>
        <v>766.01110619469</v>
      </c>
      <c r="M248" s="21">
        <f t="shared" si="83"/>
        <v>459.606663716814</v>
      </c>
      <c r="N248" s="21">
        <f t="shared" si="83"/>
        <v>612.808884955752</v>
      </c>
      <c r="O248" s="21">
        <f t="shared" si="83"/>
        <v>26578.95</v>
      </c>
      <c r="P248" s="19"/>
    </row>
    <row r="249" s="1" customFormat="1" ht="13.5" outlineLevel="2" spans="1:16">
      <c r="A249" s="15">
        <v>235</v>
      </c>
      <c r="B249" s="15" t="s">
        <v>493</v>
      </c>
      <c r="C249" s="16" t="s">
        <v>494</v>
      </c>
      <c r="D249" s="15" t="s">
        <v>495</v>
      </c>
      <c r="E249" s="15">
        <v>30</v>
      </c>
      <c r="F249" s="17">
        <v>4050</v>
      </c>
      <c r="G249" s="18">
        <v>1677.92</v>
      </c>
      <c r="H249" s="18">
        <f t="shared" ref="H249:H255" si="84">(G249)/1.13*0.13</f>
        <v>193.035044247788</v>
      </c>
      <c r="I249" s="18">
        <v>810</v>
      </c>
      <c r="J249" s="18">
        <f t="shared" ref="J249:J255" si="85">(G249)-H249+(I249)</f>
        <v>2294.88495575221</v>
      </c>
      <c r="K249" s="18">
        <f t="shared" ref="K249:K255" si="86">(F249)*0.039</f>
        <v>157.95</v>
      </c>
      <c r="L249" s="18">
        <f t="shared" ref="L249:L255" si="87">J249*0.025</f>
        <v>57.3721238938053</v>
      </c>
      <c r="M249" s="18">
        <f t="shared" ref="M249:M255" si="88">J249*0.015</f>
        <v>34.4232743362832</v>
      </c>
      <c r="N249" s="18">
        <f t="shared" ref="N249:N255" si="89">J249*0.02</f>
        <v>45.8976991150443</v>
      </c>
      <c r="O249" s="25">
        <v>1999.24</v>
      </c>
      <c r="P249" s="15"/>
    </row>
    <row r="250" s="1" customFormat="1" ht="13.5" outlineLevel="2" spans="1:16">
      <c r="A250" s="15">
        <v>236</v>
      </c>
      <c r="B250" s="15" t="s">
        <v>493</v>
      </c>
      <c r="C250" s="16" t="s">
        <v>496</v>
      </c>
      <c r="D250" s="15" t="s">
        <v>497</v>
      </c>
      <c r="E250" s="15">
        <v>30</v>
      </c>
      <c r="F250" s="17">
        <v>3396</v>
      </c>
      <c r="G250" s="18">
        <v>1406.96</v>
      </c>
      <c r="H250" s="18">
        <f t="shared" si="84"/>
        <v>161.862654867257</v>
      </c>
      <c r="I250" s="18">
        <v>679.2</v>
      </c>
      <c r="J250" s="18">
        <f t="shared" si="85"/>
        <v>1924.29734513274</v>
      </c>
      <c r="K250" s="18">
        <f t="shared" si="86"/>
        <v>132.444</v>
      </c>
      <c r="L250" s="18">
        <f t="shared" si="87"/>
        <v>48.1074336283186</v>
      </c>
      <c r="M250" s="18">
        <f t="shared" si="88"/>
        <v>28.8644601769912</v>
      </c>
      <c r="N250" s="18">
        <f t="shared" si="89"/>
        <v>38.4859469026549</v>
      </c>
      <c r="O250" s="25">
        <v>1676.4</v>
      </c>
      <c r="P250" s="15"/>
    </row>
    <row r="251" s="1" customFormat="1" ht="13.5" outlineLevel="2" spans="1:16">
      <c r="A251" s="15">
        <v>237</v>
      </c>
      <c r="B251" s="15" t="s">
        <v>493</v>
      </c>
      <c r="C251" s="16" t="s">
        <v>498</v>
      </c>
      <c r="D251" s="15" t="s">
        <v>499</v>
      </c>
      <c r="E251" s="15">
        <v>30</v>
      </c>
      <c r="F251" s="17">
        <v>3622</v>
      </c>
      <c r="G251" s="18">
        <v>1500.59</v>
      </c>
      <c r="H251" s="18">
        <f t="shared" si="84"/>
        <v>172.634247787611</v>
      </c>
      <c r="I251" s="18">
        <v>724.4</v>
      </c>
      <c r="J251" s="18">
        <f t="shared" si="85"/>
        <v>2052.35575221239</v>
      </c>
      <c r="K251" s="18">
        <f t="shared" si="86"/>
        <v>141.258</v>
      </c>
      <c r="L251" s="18">
        <f t="shared" si="87"/>
        <v>51.3088938053097</v>
      </c>
      <c r="M251" s="18">
        <f t="shared" si="88"/>
        <v>30.7853362831858</v>
      </c>
      <c r="N251" s="18">
        <f t="shared" si="89"/>
        <v>41.0471150442478</v>
      </c>
      <c r="O251" s="25">
        <v>1787.96</v>
      </c>
      <c r="P251" s="15"/>
    </row>
    <row r="252" s="1" customFormat="1" ht="13.5" outlineLevel="2" spans="1:16">
      <c r="A252" s="15">
        <v>238</v>
      </c>
      <c r="B252" s="15" t="s">
        <v>493</v>
      </c>
      <c r="C252" s="16" t="s">
        <v>500</v>
      </c>
      <c r="D252" s="15" t="s">
        <v>501</v>
      </c>
      <c r="E252" s="15">
        <v>30</v>
      </c>
      <c r="F252" s="17">
        <v>3167</v>
      </c>
      <c r="G252" s="18">
        <v>1312.09</v>
      </c>
      <c r="H252" s="18">
        <f t="shared" si="84"/>
        <v>150.948407079646</v>
      </c>
      <c r="I252" s="18">
        <v>633.4</v>
      </c>
      <c r="J252" s="18">
        <f t="shared" si="85"/>
        <v>1794.54159292035</v>
      </c>
      <c r="K252" s="18">
        <f t="shared" si="86"/>
        <v>123.513</v>
      </c>
      <c r="L252" s="18">
        <f t="shared" si="87"/>
        <v>44.8635398230089</v>
      </c>
      <c r="M252" s="18">
        <f t="shared" si="88"/>
        <v>26.9181238938053</v>
      </c>
      <c r="N252" s="18">
        <f t="shared" si="89"/>
        <v>35.8908318584071</v>
      </c>
      <c r="O252" s="25">
        <v>1563.36</v>
      </c>
      <c r="P252" s="15"/>
    </row>
    <row r="253" s="1" customFormat="1" ht="13.5" outlineLevel="2" spans="1:16">
      <c r="A253" s="15">
        <v>239</v>
      </c>
      <c r="B253" s="15" t="s">
        <v>493</v>
      </c>
      <c r="C253" s="16" t="s">
        <v>502</v>
      </c>
      <c r="D253" s="15" t="s">
        <v>503</v>
      </c>
      <c r="E253" s="15">
        <v>30</v>
      </c>
      <c r="F253" s="17">
        <v>3469</v>
      </c>
      <c r="G253" s="18">
        <v>1437.21</v>
      </c>
      <c r="H253" s="18">
        <f t="shared" si="84"/>
        <v>165.342743362832</v>
      </c>
      <c r="I253" s="18">
        <v>693.8</v>
      </c>
      <c r="J253" s="18">
        <f t="shared" si="85"/>
        <v>1965.66725663717</v>
      </c>
      <c r="K253" s="18">
        <f t="shared" si="86"/>
        <v>135.291</v>
      </c>
      <c r="L253" s="18">
        <f t="shared" si="87"/>
        <v>49.1416814159292</v>
      </c>
      <c r="M253" s="18">
        <f t="shared" si="88"/>
        <v>29.4850088495575</v>
      </c>
      <c r="N253" s="18">
        <f t="shared" si="89"/>
        <v>39.3133451327434</v>
      </c>
      <c r="O253" s="25">
        <v>1712.44</v>
      </c>
      <c r="P253" s="15"/>
    </row>
    <row r="254" s="1" customFormat="1" ht="13.5" outlineLevel="2" spans="1:16">
      <c r="A254" s="15">
        <v>240</v>
      </c>
      <c r="B254" s="15" t="s">
        <v>493</v>
      </c>
      <c r="C254" s="16" t="s">
        <v>504</v>
      </c>
      <c r="D254" s="15" t="s">
        <v>505</v>
      </c>
      <c r="E254" s="15">
        <v>30</v>
      </c>
      <c r="F254" s="17">
        <v>4042</v>
      </c>
      <c r="G254" s="18">
        <v>1674.6</v>
      </c>
      <c r="H254" s="18">
        <f t="shared" si="84"/>
        <v>192.653097345133</v>
      </c>
      <c r="I254" s="18">
        <v>808.4</v>
      </c>
      <c r="J254" s="18">
        <f t="shared" si="85"/>
        <v>2290.34690265487</v>
      </c>
      <c r="K254" s="18">
        <f t="shared" si="86"/>
        <v>157.638</v>
      </c>
      <c r="L254" s="18">
        <f t="shared" si="87"/>
        <v>57.2586725663717</v>
      </c>
      <c r="M254" s="18">
        <f t="shared" si="88"/>
        <v>34.355203539823</v>
      </c>
      <c r="N254" s="18">
        <f t="shared" si="89"/>
        <v>45.8069380530973</v>
      </c>
      <c r="O254" s="25">
        <v>1995.29</v>
      </c>
      <c r="P254" s="15"/>
    </row>
    <row r="255" s="1" customFormat="1" ht="13.5" outlineLevel="2" spans="1:16">
      <c r="A255" s="15">
        <v>241</v>
      </c>
      <c r="B255" s="15" t="s">
        <v>493</v>
      </c>
      <c r="C255" s="16" t="s">
        <v>506</v>
      </c>
      <c r="D255" s="15" t="s">
        <v>507</v>
      </c>
      <c r="E255" s="15">
        <v>30</v>
      </c>
      <c r="F255" s="17">
        <v>3840</v>
      </c>
      <c r="G255" s="18">
        <v>1590.91</v>
      </c>
      <c r="H255" s="18">
        <f t="shared" si="84"/>
        <v>183.025044247788</v>
      </c>
      <c r="I255" s="18">
        <v>768</v>
      </c>
      <c r="J255" s="18">
        <f t="shared" si="85"/>
        <v>2175.88495575221</v>
      </c>
      <c r="K255" s="18">
        <f t="shared" si="86"/>
        <v>149.76</v>
      </c>
      <c r="L255" s="18">
        <f t="shared" si="87"/>
        <v>54.3971238938053</v>
      </c>
      <c r="M255" s="18">
        <f t="shared" si="88"/>
        <v>32.6382743362832</v>
      </c>
      <c r="N255" s="18">
        <f t="shared" si="89"/>
        <v>43.5176991150443</v>
      </c>
      <c r="O255" s="25">
        <v>1895.57</v>
      </c>
      <c r="P255" s="15"/>
    </row>
    <row r="256" s="2" customFormat="1" ht="13.5" hidden="1" outlineLevel="1" spans="1:16">
      <c r="A256" s="19"/>
      <c r="B256" s="19" t="s">
        <v>508</v>
      </c>
      <c r="C256" s="20"/>
      <c r="D256" s="19"/>
      <c r="E256" s="19"/>
      <c r="F256" s="21">
        <f t="shared" ref="F256:O256" si="90">SUBTOTAL(9,F249:F255)</f>
        <v>25586</v>
      </c>
      <c r="G256" s="21">
        <f t="shared" si="90"/>
        <v>10600.28</v>
      </c>
      <c r="H256" s="21">
        <f t="shared" si="90"/>
        <v>1219.50123893806</v>
      </c>
      <c r="I256" s="21">
        <f t="shared" si="90"/>
        <v>5117.2</v>
      </c>
      <c r="J256" s="21">
        <f t="shared" si="90"/>
        <v>14497.9787610619</v>
      </c>
      <c r="K256" s="21">
        <f t="shared" si="90"/>
        <v>997.854</v>
      </c>
      <c r="L256" s="21">
        <f t="shared" si="90"/>
        <v>362.449469026549</v>
      </c>
      <c r="M256" s="21">
        <f t="shared" si="90"/>
        <v>217.469681415929</v>
      </c>
      <c r="N256" s="21">
        <f t="shared" si="90"/>
        <v>289.959575221239</v>
      </c>
      <c r="O256" s="21">
        <f t="shared" si="90"/>
        <v>12630.26</v>
      </c>
      <c r="P256" s="19"/>
    </row>
    <row r="257" s="1" customFormat="1" ht="13.5" outlineLevel="2" spans="1:16">
      <c r="A257" s="15">
        <v>242</v>
      </c>
      <c r="B257" s="15" t="s">
        <v>509</v>
      </c>
      <c r="C257" s="16" t="s">
        <v>510</v>
      </c>
      <c r="D257" s="15" t="s">
        <v>511</v>
      </c>
      <c r="E257" s="15">
        <v>30</v>
      </c>
      <c r="F257" s="17">
        <v>3938</v>
      </c>
      <c r="G257" s="18">
        <v>1631.51</v>
      </c>
      <c r="H257" s="18">
        <f t="shared" ref="H257:H266" si="91">(G257)/1.13*0.13</f>
        <v>187.695840707965</v>
      </c>
      <c r="I257" s="18">
        <v>787.6</v>
      </c>
      <c r="J257" s="18">
        <f t="shared" ref="J257:J266" si="92">(G257)-H257+(I257)</f>
        <v>2231.41415929204</v>
      </c>
      <c r="K257" s="18">
        <f t="shared" ref="K257:K266" si="93">(F257)*0.039</f>
        <v>153.582</v>
      </c>
      <c r="L257" s="18">
        <f t="shared" ref="L257:L266" si="94">J257*0.025</f>
        <v>55.7853539823009</v>
      </c>
      <c r="M257" s="18">
        <f t="shared" ref="M257:M266" si="95">J257*0.015</f>
        <v>33.4712123893805</v>
      </c>
      <c r="N257" s="18">
        <f t="shared" ref="N257:N266" si="96">J257*0.02</f>
        <v>44.6282831858407</v>
      </c>
      <c r="O257" s="25">
        <v>1943.95</v>
      </c>
      <c r="P257" s="15"/>
    </row>
    <row r="258" s="1" customFormat="1" ht="13.5" outlineLevel="2" spans="1:16">
      <c r="A258" s="15">
        <v>243</v>
      </c>
      <c r="B258" s="15" t="s">
        <v>509</v>
      </c>
      <c r="C258" s="16" t="s">
        <v>512</v>
      </c>
      <c r="D258" s="15" t="s">
        <v>513</v>
      </c>
      <c r="E258" s="15">
        <v>30</v>
      </c>
      <c r="F258" s="17">
        <v>3538</v>
      </c>
      <c r="G258" s="18">
        <v>1465.79</v>
      </c>
      <c r="H258" s="18">
        <f t="shared" si="91"/>
        <v>168.630707964602</v>
      </c>
      <c r="I258" s="18"/>
      <c r="J258" s="18">
        <f t="shared" si="92"/>
        <v>1297.1592920354</v>
      </c>
      <c r="K258" s="18">
        <f t="shared" si="93"/>
        <v>137.982</v>
      </c>
      <c r="L258" s="18">
        <f t="shared" si="94"/>
        <v>32.428982300885</v>
      </c>
      <c r="M258" s="18">
        <f t="shared" si="95"/>
        <v>19.457389380531</v>
      </c>
      <c r="N258" s="18">
        <f t="shared" si="96"/>
        <v>25.943185840708</v>
      </c>
      <c r="O258" s="25">
        <v>1081.35</v>
      </c>
      <c r="P258" s="15"/>
    </row>
    <row r="259" s="1" customFormat="1" ht="13.5" outlineLevel="2" spans="1:16">
      <c r="A259" s="15">
        <v>244</v>
      </c>
      <c r="B259" s="15" t="s">
        <v>509</v>
      </c>
      <c r="C259" s="16" t="s">
        <v>514</v>
      </c>
      <c r="D259" s="15" t="s">
        <v>515</v>
      </c>
      <c r="E259" s="15">
        <v>30</v>
      </c>
      <c r="F259" s="17">
        <v>3633</v>
      </c>
      <c r="G259" s="18">
        <v>1505.15</v>
      </c>
      <c r="H259" s="18">
        <f t="shared" si="91"/>
        <v>173.158849557522</v>
      </c>
      <c r="I259" s="18">
        <v>726.6</v>
      </c>
      <c r="J259" s="18">
        <f t="shared" si="92"/>
        <v>2058.59115044248</v>
      </c>
      <c r="K259" s="18">
        <f t="shared" si="93"/>
        <v>141.687</v>
      </c>
      <c r="L259" s="18">
        <f t="shared" si="94"/>
        <v>51.464778761062</v>
      </c>
      <c r="M259" s="18">
        <f t="shared" si="95"/>
        <v>30.8788672566372</v>
      </c>
      <c r="N259" s="18">
        <f t="shared" si="96"/>
        <v>41.1718230088496</v>
      </c>
      <c r="O259" s="25">
        <v>1793.39</v>
      </c>
      <c r="P259" s="15"/>
    </row>
    <row r="260" s="1" customFormat="1" ht="13.5" outlineLevel="2" spans="1:16">
      <c r="A260" s="15">
        <v>245</v>
      </c>
      <c r="B260" s="15" t="s">
        <v>509</v>
      </c>
      <c r="C260" s="16" t="s">
        <v>516</v>
      </c>
      <c r="D260" s="15" t="s">
        <v>517</v>
      </c>
      <c r="E260" s="15">
        <v>30</v>
      </c>
      <c r="F260" s="17">
        <v>3349</v>
      </c>
      <c r="G260" s="18">
        <v>1387.49</v>
      </c>
      <c r="H260" s="18">
        <f t="shared" si="91"/>
        <v>159.622743362832</v>
      </c>
      <c r="I260" s="18">
        <v>669.8</v>
      </c>
      <c r="J260" s="18">
        <f t="shared" si="92"/>
        <v>1897.66725663717</v>
      </c>
      <c r="K260" s="18">
        <f t="shared" si="93"/>
        <v>130.611</v>
      </c>
      <c r="L260" s="18">
        <f t="shared" si="94"/>
        <v>47.4416814159292</v>
      </c>
      <c r="M260" s="18">
        <f t="shared" si="95"/>
        <v>28.4650088495575</v>
      </c>
      <c r="N260" s="18">
        <f t="shared" si="96"/>
        <v>37.9533451327434</v>
      </c>
      <c r="O260" s="25">
        <v>1653.2</v>
      </c>
      <c r="P260" s="15"/>
    </row>
    <row r="261" s="1" customFormat="1" ht="13.5" outlineLevel="2" spans="1:16">
      <c r="A261" s="15">
        <v>246</v>
      </c>
      <c r="B261" s="15" t="s">
        <v>509</v>
      </c>
      <c r="C261" s="16" t="s">
        <v>518</v>
      </c>
      <c r="D261" s="15" t="s">
        <v>519</v>
      </c>
      <c r="E261" s="15">
        <v>30</v>
      </c>
      <c r="F261" s="17">
        <v>3703</v>
      </c>
      <c r="G261" s="18">
        <v>1534.15</v>
      </c>
      <c r="H261" s="18">
        <f t="shared" si="91"/>
        <v>176.495132743363</v>
      </c>
      <c r="I261" s="18">
        <v>740.6</v>
      </c>
      <c r="J261" s="18">
        <f t="shared" si="92"/>
        <v>2098.25486725664</v>
      </c>
      <c r="K261" s="18">
        <f t="shared" si="93"/>
        <v>144.417</v>
      </c>
      <c r="L261" s="18">
        <f t="shared" si="94"/>
        <v>52.4563716814159</v>
      </c>
      <c r="M261" s="18">
        <f t="shared" si="95"/>
        <v>31.4738230088496</v>
      </c>
      <c r="N261" s="18">
        <f t="shared" si="96"/>
        <v>41.9650973451327</v>
      </c>
      <c r="O261" s="25">
        <v>1827.94</v>
      </c>
      <c r="P261" s="15"/>
    </row>
    <row r="262" s="1" customFormat="1" ht="13.5" outlineLevel="2" spans="1:16">
      <c r="A262" s="15">
        <v>247</v>
      </c>
      <c r="B262" s="15" t="s">
        <v>509</v>
      </c>
      <c r="C262" s="16" t="s">
        <v>520</v>
      </c>
      <c r="D262" s="15" t="s">
        <v>521</v>
      </c>
      <c r="E262" s="15">
        <v>30</v>
      </c>
      <c r="F262" s="17">
        <v>2863</v>
      </c>
      <c r="G262" s="18">
        <v>1186.14</v>
      </c>
      <c r="H262" s="18">
        <f t="shared" si="91"/>
        <v>136.458584070796</v>
      </c>
      <c r="I262" s="18">
        <v>572.6</v>
      </c>
      <c r="J262" s="18">
        <f t="shared" si="92"/>
        <v>1622.2814159292</v>
      </c>
      <c r="K262" s="18">
        <f t="shared" si="93"/>
        <v>111.657</v>
      </c>
      <c r="L262" s="18">
        <f t="shared" si="94"/>
        <v>40.5570353982301</v>
      </c>
      <c r="M262" s="18">
        <f t="shared" si="95"/>
        <v>24.3342212389381</v>
      </c>
      <c r="N262" s="18">
        <f t="shared" si="96"/>
        <v>32.4456283185841</v>
      </c>
      <c r="O262" s="25">
        <v>1413.29</v>
      </c>
      <c r="P262" s="15"/>
    </row>
    <row r="263" s="1" customFormat="1" ht="13.5" outlineLevel="2" spans="1:16">
      <c r="A263" s="15">
        <v>248</v>
      </c>
      <c r="B263" s="15" t="s">
        <v>509</v>
      </c>
      <c r="C263" s="16" t="s">
        <v>522</v>
      </c>
      <c r="D263" s="15" t="s">
        <v>523</v>
      </c>
      <c r="E263" s="15">
        <v>30</v>
      </c>
      <c r="F263" s="17">
        <v>3751</v>
      </c>
      <c r="G263" s="18">
        <v>1554.04</v>
      </c>
      <c r="H263" s="18">
        <f t="shared" si="91"/>
        <v>178.783362831858</v>
      </c>
      <c r="I263" s="18">
        <v>750.2</v>
      </c>
      <c r="J263" s="18">
        <f t="shared" si="92"/>
        <v>2125.45663716814</v>
      </c>
      <c r="K263" s="18">
        <f t="shared" si="93"/>
        <v>146.289</v>
      </c>
      <c r="L263" s="18">
        <f t="shared" si="94"/>
        <v>53.1364159292035</v>
      </c>
      <c r="M263" s="18">
        <f t="shared" si="95"/>
        <v>31.8818495575221</v>
      </c>
      <c r="N263" s="18">
        <f t="shared" si="96"/>
        <v>42.5091327433628</v>
      </c>
      <c r="O263" s="25">
        <v>1851.64</v>
      </c>
      <c r="P263" s="15"/>
    </row>
    <row r="264" s="1" customFormat="1" ht="13.5" outlineLevel="2" spans="1:16">
      <c r="A264" s="15">
        <v>249</v>
      </c>
      <c r="B264" s="15" t="s">
        <v>509</v>
      </c>
      <c r="C264" s="16" t="s">
        <v>524</v>
      </c>
      <c r="D264" s="15" t="s">
        <v>525</v>
      </c>
      <c r="E264" s="15">
        <v>30</v>
      </c>
      <c r="F264" s="17">
        <v>3194</v>
      </c>
      <c r="G264" s="18">
        <v>1323.27</v>
      </c>
      <c r="H264" s="18">
        <f t="shared" si="91"/>
        <v>152.234601769912</v>
      </c>
      <c r="I264" s="18">
        <v>638.8</v>
      </c>
      <c r="J264" s="18">
        <f t="shared" si="92"/>
        <v>1809.83539823009</v>
      </c>
      <c r="K264" s="18">
        <f t="shared" si="93"/>
        <v>124.566</v>
      </c>
      <c r="L264" s="18">
        <f t="shared" si="94"/>
        <v>45.2458849557522</v>
      </c>
      <c r="M264" s="18">
        <f t="shared" si="95"/>
        <v>27.1475309734513</v>
      </c>
      <c r="N264" s="18">
        <f t="shared" si="96"/>
        <v>36.1967079646018</v>
      </c>
      <c r="O264" s="25">
        <v>1576.68</v>
      </c>
      <c r="P264" s="15"/>
    </row>
    <row r="265" s="1" customFormat="1" ht="13.5" outlineLevel="2" spans="1:16">
      <c r="A265" s="15">
        <v>250</v>
      </c>
      <c r="B265" s="15" t="s">
        <v>509</v>
      </c>
      <c r="C265" s="16" t="s">
        <v>526</v>
      </c>
      <c r="D265" s="15" t="s">
        <v>527</v>
      </c>
      <c r="E265" s="15">
        <v>30</v>
      </c>
      <c r="F265" s="17">
        <v>3482</v>
      </c>
      <c r="G265" s="18">
        <v>1442.59</v>
      </c>
      <c r="H265" s="18">
        <f t="shared" si="91"/>
        <v>165.961681415929</v>
      </c>
      <c r="I265" s="18">
        <v>696.4</v>
      </c>
      <c r="J265" s="18">
        <f t="shared" si="92"/>
        <v>1973.02831858407</v>
      </c>
      <c r="K265" s="18">
        <f t="shared" si="93"/>
        <v>135.798</v>
      </c>
      <c r="L265" s="18">
        <f t="shared" si="94"/>
        <v>49.3257079646018</v>
      </c>
      <c r="M265" s="18">
        <f t="shared" si="95"/>
        <v>29.5954247787611</v>
      </c>
      <c r="N265" s="18">
        <f t="shared" si="96"/>
        <v>39.4605663716814</v>
      </c>
      <c r="O265" s="25">
        <v>1718.85</v>
      </c>
      <c r="P265" s="15"/>
    </row>
    <row r="266" s="1" customFormat="1" ht="13.5" outlineLevel="2" spans="1:16">
      <c r="A266" s="15">
        <v>251</v>
      </c>
      <c r="B266" s="15" t="s">
        <v>509</v>
      </c>
      <c r="C266" s="16" t="s">
        <v>528</v>
      </c>
      <c r="D266" s="15" t="s">
        <v>529</v>
      </c>
      <c r="E266" s="15">
        <v>30</v>
      </c>
      <c r="F266" s="17">
        <v>3337</v>
      </c>
      <c r="G266" s="18">
        <v>1382.52</v>
      </c>
      <c r="H266" s="18">
        <f t="shared" si="91"/>
        <v>159.050973451327</v>
      </c>
      <c r="I266" s="18">
        <v>667.4</v>
      </c>
      <c r="J266" s="18">
        <f t="shared" si="92"/>
        <v>1890.86902654867</v>
      </c>
      <c r="K266" s="18">
        <f t="shared" si="93"/>
        <v>130.143</v>
      </c>
      <c r="L266" s="18">
        <f t="shared" si="94"/>
        <v>47.2717256637168</v>
      </c>
      <c r="M266" s="18">
        <f t="shared" si="95"/>
        <v>28.3630353982301</v>
      </c>
      <c r="N266" s="18">
        <f t="shared" si="96"/>
        <v>37.8173805309735</v>
      </c>
      <c r="O266" s="25">
        <v>1647.27</v>
      </c>
      <c r="P266" s="15"/>
    </row>
    <row r="267" s="2" customFormat="1" ht="13.5" hidden="1" outlineLevel="1" spans="1:16">
      <c r="A267" s="19"/>
      <c r="B267" s="19" t="s">
        <v>530</v>
      </c>
      <c r="C267" s="20"/>
      <c r="D267" s="19"/>
      <c r="E267" s="19"/>
      <c r="F267" s="21">
        <f t="shared" ref="F267:O267" si="97">SUBTOTAL(9,F257:F266)</f>
        <v>34788</v>
      </c>
      <c r="G267" s="21">
        <f t="shared" si="97"/>
        <v>14412.65</v>
      </c>
      <c r="H267" s="21">
        <f t="shared" si="97"/>
        <v>1658.09247787611</v>
      </c>
      <c r="I267" s="21">
        <f t="shared" si="97"/>
        <v>6250</v>
      </c>
      <c r="J267" s="21">
        <f t="shared" si="97"/>
        <v>19004.5575221239</v>
      </c>
      <c r="K267" s="21">
        <f t="shared" si="97"/>
        <v>1356.732</v>
      </c>
      <c r="L267" s="21">
        <f t="shared" si="97"/>
        <v>475.113938053097</v>
      </c>
      <c r="M267" s="21">
        <f t="shared" si="97"/>
        <v>285.068362831859</v>
      </c>
      <c r="N267" s="21">
        <f t="shared" si="97"/>
        <v>380.091150442478</v>
      </c>
      <c r="O267" s="21">
        <f t="shared" si="97"/>
        <v>16507.56</v>
      </c>
      <c r="P267" s="19"/>
    </row>
    <row r="268" s="1" customFormat="1" ht="13.5" outlineLevel="2" spans="1:16">
      <c r="A268" s="15">
        <v>252</v>
      </c>
      <c r="B268" s="15" t="s">
        <v>531</v>
      </c>
      <c r="C268" s="16" t="s">
        <v>532</v>
      </c>
      <c r="D268" s="15" t="s">
        <v>533</v>
      </c>
      <c r="E268" s="15">
        <v>30</v>
      </c>
      <c r="F268" s="17">
        <v>3676</v>
      </c>
      <c r="G268" s="18">
        <v>1522.97</v>
      </c>
      <c r="H268" s="18">
        <f t="shared" ref="H268:H278" si="98">(G268)/1.13*0.13</f>
        <v>175.208938053097</v>
      </c>
      <c r="I268" s="18">
        <v>367.6</v>
      </c>
      <c r="J268" s="18">
        <f t="shared" ref="J268:J278" si="99">(G268)-H268+(I268)</f>
        <v>1715.3610619469</v>
      </c>
      <c r="K268" s="18">
        <f t="shared" ref="K268:K278" si="100">(F268)*0.039</f>
        <v>143.364</v>
      </c>
      <c r="L268" s="18">
        <f t="shared" ref="L268:L278" si="101">J268*0.025</f>
        <v>42.8840265486726</v>
      </c>
      <c r="M268" s="18">
        <f t="shared" ref="M268:M278" si="102">J268*0.015</f>
        <v>25.7304159292035</v>
      </c>
      <c r="N268" s="18">
        <f t="shared" ref="N268:N278" si="103">J268*0.02</f>
        <v>34.3072212389381</v>
      </c>
      <c r="O268" s="25">
        <v>1469.08</v>
      </c>
      <c r="P268" s="15"/>
    </row>
    <row r="269" s="1" customFormat="1" ht="13.5" outlineLevel="2" spans="1:16">
      <c r="A269" s="15">
        <v>253</v>
      </c>
      <c r="B269" s="15" t="s">
        <v>531</v>
      </c>
      <c r="C269" s="16" t="s">
        <v>534</v>
      </c>
      <c r="D269" s="15" t="s">
        <v>535</v>
      </c>
      <c r="E269" s="15">
        <v>30</v>
      </c>
      <c r="F269" s="17">
        <v>3787</v>
      </c>
      <c r="G269" s="18">
        <v>1568.95</v>
      </c>
      <c r="H269" s="18">
        <f t="shared" si="98"/>
        <v>180.498672566372</v>
      </c>
      <c r="I269" s="18">
        <v>757.4</v>
      </c>
      <c r="J269" s="18">
        <f t="shared" si="99"/>
        <v>2145.85132743363</v>
      </c>
      <c r="K269" s="18">
        <f t="shared" si="100"/>
        <v>147.693</v>
      </c>
      <c r="L269" s="18">
        <f t="shared" si="101"/>
        <v>53.6462831858407</v>
      </c>
      <c r="M269" s="18">
        <f t="shared" si="102"/>
        <v>32.1877699115044</v>
      </c>
      <c r="N269" s="18">
        <f t="shared" si="103"/>
        <v>42.9170265486726</v>
      </c>
      <c r="O269" s="25">
        <v>1869.41</v>
      </c>
      <c r="P269" s="15"/>
    </row>
    <row r="270" s="1" customFormat="1" ht="13.5" outlineLevel="2" spans="1:16">
      <c r="A270" s="15">
        <v>254</v>
      </c>
      <c r="B270" s="15" t="s">
        <v>531</v>
      </c>
      <c r="C270" s="16" t="s">
        <v>536</v>
      </c>
      <c r="D270" s="15" t="s">
        <v>537</v>
      </c>
      <c r="E270" s="15">
        <v>30</v>
      </c>
      <c r="F270" s="17">
        <v>3460</v>
      </c>
      <c r="G270" s="18">
        <v>1433.48</v>
      </c>
      <c r="H270" s="18">
        <f t="shared" si="98"/>
        <v>164.913628318584</v>
      </c>
      <c r="I270" s="18">
        <v>692</v>
      </c>
      <c r="J270" s="18">
        <f t="shared" si="99"/>
        <v>1960.56637168142</v>
      </c>
      <c r="K270" s="18">
        <f t="shared" si="100"/>
        <v>134.94</v>
      </c>
      <c r="L270" s="18">
        <f t="shared" si="101"/>
        <v>49.0141592920354</v>
      </c>
      <c r="M270" s="18">
        <f t="shared" si="102"/>
        <v>29.4084955752212</v>
      </c>
      <c r="N270" s="18">
        <f t="shared" si="103"/>
        <v>39.2113274336283</v>
      </c>
      <c r="O270" s="25">
        <v>1707.99</v>
      </c>
      <c r="P270" s="15"/>
    </row>
    <row r="271" s="1" customFormat="1" ht="13.5" outlineLevel="2" spans="1:16">
      <c r="A271" s="15">
        <v>255</v>
      </c>
      <c r="B271" s="15" t="s">
        <v>531</v>
      </c>
      <c r="C271" s="16" t="s">
        <v>538</v>
      </c>
      <c r="D271" s="15" t="s">
        <v>539</v>
      </c>
      <c r="E271" s="15">
        <v>30</v>
      </c>
      <c r="F271" s="17">
        <v>4280</v>
      </c>
      <c r="G271" s="18">
        <v>1773.2</v>
      </c>
      <c r="H271" s="18">
        <f t="shared" si="98"/>
        <v>203.996460176991</v>
      </c>
      <c r="I271" s="18">
        <v>856</v>
      </c>
      <c r="J271" s="18">
        <f t="shared" si="99"/>
        <v>2425.20353982301</v>
      </c>
      <c r="K271" s="18">
        <f t="shared" si="100"/>
        <v>166.92</v>
      </c>
      <c r="L271" s="18">
        <f t="shared" si="101"/>
        <v>60.6300884955752</v>
      </c>
      <c r="M271" s="18">
        <f t="shared" si="102"/>
        <v>36.3780530973451</v>
      </c>
      <c r="N271" s="18">
        <f t="shared" si="103"/>
        <v>48.5040707964602</v>
      </c>
      <c r="O271" s="25">
        <v>2112.77</v>
      </c>
      <c r="P271" s="15"/>
    </row>
    <row r="272" s="1" customFormat="1" ht="13.5" outlineLevel="2" spans="1:16">
      <c r="A272" s="15">
        <v>256</v>
      </c>
      <c r="B272" s="15" t="s">
        <v>531</v>
      </c>
      <c r="C272" s="16" t="s">
        <v>540</v>
      </c>
      <c r="D272" s="15" t="s">
        <v>541</v>
      </c>
      <c r="E272" s="15">
        <v>30</v>
      </c>
      <c r="F272" s="17">
        <v>3809</v>
      </c>
      <c r="G272" s="18">
        <v>1578.07</v>
      </c>
      <c r="H272" s="18">
        <f t="shared" si="98"/>
        <v>181.547876106195</v>
      </c>
      <c r="I272" s="18">
        <v>380.9</v>
      </c>
      <c r="J272" s="18">
        <f t="shared" si="99"/>
        <v>1777.42212389381</v>
      </c>
      <c r="K272" s="18">
        <f t="shared" si="100"/>
        <v>148.551</v>
      </c>
      <c r="L272" s="18">
        <f t="shared" si="101"/>
        <v>44.4355530973451</v>
      </c>
      <c r="M272" s="18">
        <f t="shared" si="102"/>
        <v>26.6613318584071</v>
      </c>
      <c r="N272" s="18">
        <f t="shared" si="103"/>
        <v>35.5484424778761</v>
      </c>
      <c r="O272" s="25">
        <v>1522.23</v>
      </c>
      <c r="P272" s="15"/>
    </row>
    <row r="273" s="1" customFormat="1" ht="13.5" outlineLevel="2" spans="1:16">
      <c r="A273" s="15">
        <v>257</v>
      </c>
      <c r="B273" s="15" t="s">
        <v>531</v>
      </c>
      <c r="C273" s="16" t="s">
        <v>542</v>
      </c>
      <c r="D273" s="15" t="s">
        <v>543</v>
      </c>
      <c r="E273" s="15">
        <v>30</v>
      </c>
      <c r="F273" s="17">
        <v>4146</v>
      </c>
      <c r="G273" s="18">
        <v>1717.69</v>
      </c>
      <c r="H273" s="18">
        <f t="shared" si="98"/>
        <v>197.610353982301</v>
      </c>
      <c r="I273" s="18">
        <v>414.6</v>
      </c>
      <c r="J273" s="18">
        <f t="shared" si="99"/>
        <v>1934.6796460177</v>
      </c>
      <c r="K273" s="18">
        <f t="shared" si="100"/>
        <v>161.694</v>
      </c>
      <c r="L273" s="18">
        <f t="shared" si="101"/>
        <v>48.3669911504425</v>
      </c>
      <c r="M273" s="18">
        <f t="shared" si="102"/>
        <v>29.0201946902655</v>
      </c>
      <c r="N273" s="18">
        <f t="shared" si="103"/>
        <v>38.693592920354</v>
      </c>
      <c r="O273" s="25">
        <v>1656.9</v>
      </c>
      <c r="P273" s="15"/>
    </row>
    <row r="274" s="1" customFormat="1" ht="13.5" outlineLevel="2" spans="1:16">
      <c r="A274" s="15">
        <v>258</v>
      </c>
      <c r="B274" s="15" t="s">
        <v>531</v>
      </c>
      <c r="C274" s="16" t="s">
        <v>544</v>
      </c>
      <c r="D274" s="15" t="s">
        <v>545</v>
      </c>
      <c r="E274" s="15">
        <v>30</v>
      </c>
      <c r="F274" s="17">
        <v>3457</v>
      </c>
      <c r="G274" s="18">
        <v>1432.24</v>
      </c>
      <c r="H274" s="18">
        <f t="shared" si="98"/>
        <v>164.770973451327</v>
      </c>
      <c r="I274" s="18">
        <v>691.4</v>
      </c>
      <c r="J274" s="18">
        <f t="shared" si="99"/>
        <v>1958.86902654867</v>
      </c>
      <c r="K274" s="18">
        <f t="shared" si="100"/>
        <v>134.823</v>
      </c>
      <c r="L274" s="18">
        <f t="shared" si="101"/>
        <v>48.9717256637168</v>
      </c>
      <c r="M274" s="18">
        <f t="shared" si="102"/>
        <v>29.3830353982301</v>
      </c>
      <c r="N274" s="18">
        <f t="shared" si="103"/>
        <v>39.1773805309735</v>
      </c>
      <c r="O274" s="25">
        <v>1706.51</v>
      </c>
      <c r="P274" s="15"/>
    </row>
    <row r="275" s="1" customFormat="1" ht="13.5" outlineLevel="2" spans="1:16">
      <c r="A275" s="15">
        <v>259</v>
      </c>
      <c r="B275" s="15" t="s">
        <v>531</v>
      </c>
      <c r="C275" s="16" t="s">
        <v>546</v>
      </c>
      <c r="D275" s="15" t="s">
        <v>547</v>
      </c>
      <c r="E275" s="15">
        <v>30</v>
      </c>
      <c r="F275" s="17">
        <v>3586</v>
      </c>
      <c r="G275" s="18">
        <v>1485.68</v>
      </c>
      <c r="H275" s="18">
        <f t="shared" si="98"/>
        <v>170.918938053097</v>
      </c>
      <c r="I275" s="18">
        <v>717.2</v>
      </c>
      <c r="J275" s="18">
        <f t="shared" si="99"/>
        <v>2031.9610619469</v>
      </c>
      <c r="K275" s="18">
        <f t="shared" si="100"/>
        <v>139.854</v>
      </c>
      <c r="L275" s="18">
        <f t="shared" si="101"/>
        <v>50.7990265486726</v>
      </c>
      <c r="M275" s="18">
        <f t="shared" si="102"/>
        <v>30.4794159292035</v>
      </c>
      <c r="N275" s="18">
        <f t="shared" si="103"/>
        <v>40.6392212389381</v>
      </c>
      <c r="O275" s="25">
        <v>1770.19</v>
      </c>
      <c r="P275" s="15"/>
    </row>
    <row r="276" s="1" customFormat="1" ht="13.5" outlineLevel="2" spans="1:16">
      <c r="A276" s="15">
        <v>260</v>
      </c>
      <c r="B276" s="15" t="s">
        <v>531</v>
      </c>
      <c r="C276" s="16" t="s">
        <v>548</v>
      </c>
      <c r="D276" s="15" t="s">
        <v>549</v>
      </c>
      <c r="E276" s="15">
        <v>30</v>
      </c>
      <c r="F276" s="17">
        <v>3816</v>
      </c>
      <c r="G276" s="18">
        <v>1580.97</v>
      </c>
      <c r="H276" s="18">
        <f t="shared" si="98"/>
        <v>181.881504424779</v>
      </c>
      <c r="I276" s="18">
        <v>763.2</v>
      </c>
      <c r="J276" s="18">
        <f t="shared" si="99"/>
        <v>2162.28849557522</v>
      </c>
      <c r="K276" s="18">
        <f t="shared" si="100"/>
        <v>148.824</v>
      </c>
      <c r="L276" s="18">
        <f t="shared" si="101"/>
        <v>54.0572123893805</v>
      </c>
      <c r="M276" s="18">
        <f t="shared" si="102"/>
        <v>32.4343274336283</v>
      </c>
      <c r="N276" s="18">
        <f t="shared" si="103"/>
        <v>43.2457699115044</v>
      </c>
      <c r="O276" s="25">
        <v>1883.73</v>
      </c>
      <c r="P276" s="15"/>
    </row>
    <row r="277" s="1" customFormat="1" ht="13.5" outlineLevel="2" spans="1:16">
      <c r="A277" s="15">
        <v>261</v>
      </c>
      <c r="B277" s="15" t="s">
        <v>531</v>
      </c>
      <c r="C277" s="16" t="s">
        <v>550</v>
      </c>
      <c r="D277" s="15" t="s">
        <v>551</v>
      </c>
      <c r="E277" s="15">
        <v>30</v>
      </c>
      <c r="F277" s="17">
        <v>3917</v>
      </c>
      <c r="G277" s="18">
        <v>1622.81</v>
      </c>
      <c r="H277" s="18">
        <f t="shared" si="98"/>
        <v>186.694955752212</v>
      </c>
      <c r="I277" s="18">
        <v>783.4</v>
      </c>
      <c r="J277" s="18">
        <f t="shared" si="99"/>
        <v>2219.51504424779</v>
      </c>
      <c r="K277" s="18">
        <f t="shared" si="100"/>
        <v>152.763</v>
      </c>
      <c r="L277" s="18">
        <f t="shared" si="101"/>
        <v>55.4878761061947</v>
      </c>
      <c r="M277" s="18">
        <f t="shared" si="102"/>
        <v>33.2927256637168</v>
      </c>
      <c r="N277" s="18">
        <f t="shared" si="103"/>
        <v>44.3903008849558</v>
      </c>
      <c r="O277" s="25">
        <v>1933.58</v>
      </c>
      <c r="P277" s="15"/>
    </row>
    <row r="278" s="1" customFormat="1" ht="13.5" outlineLevel="2" spans="1:16">
      <c r="A278" s="15">
        <v>262</v>
      </c>
      <c r="B278" s="15" t="s">
        <v>531</v>
      </c>
      <c r="C278" s="16" t="s">
        <v>552</v>
      </c>
      <c r="D278" s="15" t="s">
        <v>553</v>
      </c>
      <c r="E278" s="15">
        <v>30</v>
      </c>
      <c r="F278" s="17">
        <v>4230</v>
      </c>
      <c r="G278" s="18">
        <v>1752.49</v>
      </c>
      <c r="H278" s="18">
        <f t="shared" si="98"/>
        <v>201.61389380531</v>
      </c>
      <c r="I278" s="18">
        <v>846</v>
      </c>
      <c r="J278" s="18">
        <f t="shared" si="99"/>
        <v>2396.87610619469</v>
      </c>
      <c r="K278" s="18">
        <f t="shared" si="100"/>
        <v>164.97</v>
      </c>
      <c r="L278" s="18">
        <f t="shared" si="101"/>
        <v>59.9219026548673</v>
      </c>
      <c r="M278" s="18">
        <f t="shared" si="102"/>
        <v>35.9531415929204</v>
      </c>
      <c r="N278" s="18">
        <f t="shared" si="103"/>
        <v>47.9375221238938</v>
      </c>
      <c r="O278" s="25">
        <v>2088.09</v>
      </c>
      <c r="P278" s="15"/>
    </row>
    <row r="279" s="2" customFormat="1" ht="13.5" hidden="1" outlineLevel="1" spans="1:16">
      <c r="A279" s="19"/>
      <c r="B279" s="19" t="s">
        <v>554</v>
      </c>
      <c r="C279" s="20"/>
      <c r="D279" s="19"/>
      <c r="E279" s="19"/>
      <c r="F279" s="21">
        <f t="shared" ref="F279:O279" si="104">SUBTOTAL(9,F268:F278)</f>
        <v>42164</v>
      </c>
      <c r="G279" s="21">
        <f t="shared" si="104"/>
        <v>17468.55</v>
      </c>
      <c r="H279" s="21">
        <f t="shared" si="104"/>
        <v>2009.65619469027</v>
      </c>
      <c r="I279" s="21">
        <f t="shared" si="104"/>
        <v>7269.7</v>
      </c>
      <c r="J279" s="21">
        <f t="shared" si="104"/>
        <v>22728.5938053097</v>
      </c>
      <c r="K279" s="21">
        <f t="shared" si="104"/>
        <v>1644.396</v>
      </c>
      <c r="L279" s="21">
        <f t="shared" si="104"/>
        <v>568.214845132743</v>
      </c>
      <c r="M279" s="21">
        <f t="shared" si="104"/>
        <v>340.928907079646</v>
      </c>
      <c r="N279" s="21">
        <f t="shared" si="104"/>
        <v>454.571876106195</v>
      </c>
      <c r="O279" s="21">
        <f t="shared" si="104"/>
        <v>19720.48</v>
      </c>
      <c r="P279" s="19"/>
    </row>
    <row r="280" s="1" customFormat="1" ht="13.5" outlineLevel="2" spans="1:16">
      <c r="A280" s="15">
        <v>263</v>
      </c>
      <c r="B280" s="15" t="s">
        <v>555</v>
      </c>
      <c r="C280" s="16" t="s">
        <v>556</v>
      </c>
      <c r="D280" s="15" t="s">
        <v>557</v>
      </c>
      <c r="E280" s="15">
        <v>30</v>
      </c>
      <c r="F280" s="17">
        <v>3573</v>
      </c>
      <c r="G280" s="18">
        <v>1480.29</v>
      </c>
      <c r="H280" s="18">
        <f t="shared" ref="H280:H286" si="105">(G280)/1.13*0.13</f>
        <v>170.298849557522</v>
      </c>
      <c r="I280" s="18">
        <v>714.6</v>
      </c>
      <c r="J280" s="18">
        <f t="shared" ref="J280:J286" si="106">(G280)-H280+(I280)</f>
        <v>2024.59115044248</v>
      </c>
      <c r="K280" s="18">
        <f t="shared" ref="K280:K286" si="107">(F280)*0.039</f>
        <v>139.347</v>
      </c>
      <c r="L280" s="18">
        <f t="shared" ref="L280:L286" si="108">J280*0.025</f>
        <v>50.614778761062</v>
      </c>
      <c r="M280" s="18">
        <f t="shared" ref="M280:M286" si="109">J280*0.015</f>
        <v>30.3688672566372</v>
      </c>
      <c r="N280" s="18">
        <f t="shared" ref="N280:N286" si="110">J280*0.02</f>
        <v>40.4918230088496</v>
      </c>
      <c r="O280" s="25">
        <v>1763.77</v>
      </c>
      <c r="P280" s="15"/>
    </row>
    <row r="281" s="1" customFormat="1" ht="13.5" outlineLevel="2" spans="1:16">
      <c r="A281" s="15">
        <v>264</v>
      </c>
      <c r="B281" s="15" t="s">
        <v>555</v>
      </c>
      <c r="C281" s="16" t="s">
        <v>558</v>
      </c>
      <c r="D281" s="15" t="s">
        <v>559</v>
      </c>
      <c r="E281" s="15">
        <v>30</v>
      </c>
      <c r="F281" s="17">
        <v>3614</v>
      </c>
      <c r="G281" s="18">
        <v>1497.28</v>
      </c>
      <c r="H281" s="18">
        <f t="shared" si="105"/>
        <v>172.253451327434</v>
      </c>
      <c r="I281" s="18">
        <v>722.8</v>
      </c>
      <c r="J281" s="18">
        <f t="shared" si="106"/>
        <v>2047.82654867257</v>
      </c>
      <c r="K281" s="18">
        <f t="shared" si="107"/>
        <v>140.946</v>
      </c>
      <c r="L281" s="18">
        <f t="shared" si="108"/>
        <v>51.1956637168142</v>
      </c>
      <c r="M281" s="18">
        <f t="shared" si="109"/>
        <v>30.7173982300885</v>
      </c>
      <c r="N281" s="18">
        <f t="shared" si="110"/>
        <v>40.9565309734513</v>
      </c>
      <c r="O281" s="25">
        <v>1784.01</v>
      </c>
      <c r="P281" s="15"/>
    </row>
    <row r="282" s="1" customFormat="1" ht="13.5" outlineLevel="2" spans="1:16">
      <c r="A282" s="15">
        <v>265</v>
      </c>
      <c r="B282" s="15" t="s">
        <v>555</v>
      </c>
      <c r="C282" s="16" t="s">
        <v>560</v>
      </c>
      <c r="D282" s="15" t="s">
        <v>561</v>
      </c>
      <c r="E282" s="15">
        <v>30</v>
      </c>
      <c r="F282" s="17">
        <v>3708</v>
      </c>
      <c r="G282" s="18">
        <v>1536.22</v>
      </c>
      <c r="H282" s="18">
        <f t="shared" si="105"/>
        <v>176.733274336283</v>
      </c>
      <c r="I282" s="18">
        <v>741.6</v>
      </c>
      <c r="J282" s="18">
        <f t="shared" si="106"/>
        <v>2101.08672566372</v>
      </c>
      <c r="K282" s="18">
        <f t="shared" si="107"/>
        <v>144.612</v>
      </c>
      <c r="L282" s="18">
        <f t="shared" si="108"/>
        <v>52.5271681415929</v>
      </c>
      <c r="M282" s="18">
        <f t="shared" si="109"/>
        <v>31.5163008849557</v>
      </c>
      <c r="N282" s="18">
        <f t="shared" si="110"/>
        <v>42.0217345132743</v>
      </c>
      <c r="O282" s="25">
        <v>1830.41</v>
      </c>
      <c r="P282" s="15"/>
    </row>
    <row r="283" s="1" customFormat="1" ht="13.5" outlineLevel="2" spans="1:16">
      <c r="A283" s="15">
        <v>266</v>
      </c>
      <c r="B283" s="15" t="s">
        <v>555</v>
      </c>
      <c r="C283" s="16" t="s">
        <v>562</v>
      </c>
      <c r="D283" s="15" t="s">
        <v>563</v>
      </c>
      <c r="E283" s="15">
        <v>30</v>
      </c>
      <c r="F283" s="17">
        <v>3397</v>
      </c>
      <c r="G283" s="18">
        <v>1407.38</v>
      </c>
      <c r="H283" s="18">
        <f t="shared" si="105"/>
        <v>161.910973451327</v>
      </c>
      <c r="I283" s="18">
        <v>679.4</v>
      </c>
      <c r="J283" s="18">
        <f t="shared" si="106"/>
        <v>1924.86902654867</v>
      </c>
      <c r="K283" s="18">
        <f t="shared" si="107"/>
        <v>132.483</v>
      </c>
      <c r="L283" s="18">
        <f t="shared" si="108"/>
        <v>48.1217256637168</v>
      </c>
      <c r="M283" s="18">
        <f t="shared" si="109"/>
        <v>28.8730353982301</v>
      </c>
      <c r="N283" s="18">
        <f t="shared" si="110"/>
        <v>38.4973805309735</v>
      </c>
      <c r="O283" s="25">
        <v>1676.89</v>
      </c>
      <c r="P283" s="15"/>
    </row>
    <row r="284" s="1" customFormat="1" ht="13.5" outlineLevel="2" spans="1:16">
      <c r="A284" s="15">
        <v>267</v>
      </c>
      <c r="B284" s="15" t="s">
        <v>555</v>
      </c>
      <c r="C284" s="16" t="s">
        <v>564</v>
      </c>
      <c r="D284" s="15" t="s">
        <v>565</v>
      </c>
      <c r="E284" s="15">
        <v>30</v>
      </c>
      <c r="F284" s="17">
        <v>3560</v>
      </c>
      <c r="G284" s="18">
        <v>1474.91</v>
      </c>
      <c r="H284" s="18">
        <f t="shared" si="105"/>
        <v>169.679911504425</v>
      </c>
      <c r="I284" s="18">
        <v>712</v>
      </c>
      <c r="J284" s="18">
        <f t="shared" si="106"/>
        <v>2017.23008849558</v>
      </c>
      <c r="K284" s="18">
        <f t="shared" si="107"/>
        <v>138.84</v>
      </c>
      <c r="L284" s="18">
        <f t="shared" si="108"/>
        <v>50.4307522123894</v>
      </c>
      <c r="M284" s="18">
        <f t="shared" si="109"/>
        <v>30.2584513274336</v>
      </c>
      <c r="N284" s="18">
        <f t="shared" si="110"/>
        <v>40.3446017699115</v>
      </c>
      <c r="O284" s="25">
        <v>1757.36</v>
      </c>
      <c r="P284" s="15"/>
    </row>
    <row r="285" s="1" customFormat="1" ht="13.5" outlineLevel="2" spans="1:16">
      <c r="A285" s="15">
        <v>268</v>
      </c>
      <c r="B285" s="15" t="s">
        <v>555</v>
      </c>
      <c r="C285" s="16" t="s">
        <v>566</v>
      </c>
      <c r="D285" s="15" t="s">
        <v>567</v>
      </c>
      <c r="E285" s="15">
        <v>30</v>
      </c>
      <c r="F285" s="17">
        <v>3998</v>
      </c>
      <c r="G285" s="18">
        <v>1656.37</v>
      </c>
      <c r="H285" s="18">
        <f t="shared" si="105"/>
        <v>190.555840707965</v>
      </c>
      <c r="I285" s="18">
        <v>799.6</v>
      </c>
      <c r="J285" s="18">
        <f t="shared" si="106"/>
        <v>2265.41415929204</v>
      </c>
      <c r="K285" s="18">
        <f t="shared" si="107"/>
        <v>155.922</v>
      </c>
      <c r="L285" s="18">
        <f t="shared" si="108"/>
        <v>56.6353539823009</v>
      </c>
      <c r="M285" s="18">
        <f t="shared" si="109"/>
        <v>33.9812123893805</v>
      </c>
      <c r="N285" s="18">
        <f t="shared" si="110"/>
        <v>45.3082831858407</v>
      </c>
      <c r="O285" s="25">
        <v>1973.57</v>
      </c>
      <c r="P285" s="15"/>
    </row>
    <row r="286" s="1" customFormat="1" ht="13.5" outlineLevel="2" spans="1:16">
      <c r="A286" s="15">
        <v>269</v>
      </c>
      <c r="B286" s="15" t="s">
        <v>555</v>
      </c>
      <c r="C286" s="16" t="s">
        <v>568</v>
      </c>
      <c r="D286" s="15" t="s">
        <v>569</v>
      </c>
      <c r="E286" s="15">
        <v>30</v>
      </c>
      <c r="F286" s="17">
        <v>3912</v>
      </c>
      <c r="G286" s="18">
        <v>1620.74</v>
      </c>
      <c r="H286" s="18">
        <f t="shared" si="105"/>
        <v>186.456814159292</v>
      </c>
      <c r="I286" s="18">
        <v>782.4</v>
      </c>
      <c r="J286" s="18">
        <f t="shared" si="106"/>
        <v>2216.68318584071</v>
      </c>
      <c r="K286" s="18">
        <f t="shared" si="107"/>
        <v>152.568</v>
      </c>
      <c r="L286" s="18">
        <f t="shared" si="108"/>
        <v>55.4170796460177</v>
      </c>
      <c r="M286" s="18">
        <f t="shared" si="109"/>
        <v>33.2502477876106</v>
      </c>
      <c r="N286" s="18">
        <f t="shared" si="110"/>
        <v>44.3336637168142</v>
      </c>
      <c r="O286" s="25">
        <v>1931.11</v>
      </c>
      <c r="P286" s="15"/>
    </row>
    <row r="287" s="2" customFormat="1" ht="13.5" hidden="1" outlineLevel="1" spans="1:16">
      <c r="A287" s="19"/>
      <c r="B287" s="19" t="s">
        <v>570</v>
      </c>
      <c r="C287" s="20"/>
      <c r="D287" s="19"/>
      <c r="E287" s="19"/>
      <c r="F287" s="21">
        <f t="shared" ref="F287:O287" si="111">SUBTOTAL(9,F280:F286)</f>
        <v>25762</v>
      </c>
      <c r="G287" s="21">
        <f t="shared" si="111"/>
        <v>10673.19</v>
      </c>
      <c r="H287" s="21">
        <f t="shared" si="111"/>
        <v>1227.88911504425</v>
      </c>
      <c r="I287" s="21">
        <f t="shared" si="111"/>
        <v>5152.4</v>
      </c>
      <c r="J287" s="21">
        <f t="shared" si="111"/>
        <v>14597.7008849558</v>
      </c>
      <c r="K287" s="21">
        <f t="shared" si="111"/>
        <v>1004.718</v>
      </c>
      <c r="L287" s="21">
        <f t="shared" si="111"/>
        <v>364.942522123894</v>
      </c>
      <c r="M287" s="21">
        <f t="shared" si="111"/>
        <v>218.965513274336</v>
      </c>
      <c r="N287" s="21">
        <f t="shared" si="111"/>
        <v>291.954017699115</v>
      </c>
      <c r="O287" s="21">
        <f t="shared" si="111"/>
        <v>12717.12</v>
      </c>
      <c r="P287" s="19"/>
    </row>
    <row r="288" s="1" customFormat="1" ht="13.5" outlineLevel="2" spans="1:16">
      <c r="A288" s="15">
        <v>270</v>
      </c>
      <c r="B288" s="15" t="s">
        <v>571</v>
      </c>
      <c r="C288" s="16" t="s">
        <v>572</v>
      </c>
      <c r="D288" s="15" t="s">
        <v>573</v>
      </c>
      <c r="E288" s="15">
        <v>30</v>
      </c>
      <c r="F288" s="17">
        <v>3633</v>
      </c>
      <c r="G288" s="18">
        <v>1505.15</v>
      </c>
      <c r="H288" s="18">
        <f t="shared" ref="H288:H292" si="112">(G288)/1.13*0.13</f>
        <v>173.158849557522</v>
      </c>
      <c r="I288" s="18">
        <v>726.6</v>
      </c>
      <c r="J288" s="18">
        <f t="shared" ref="J288:J292" si="113">(G288)-H288+(I288)</f>
        <v>2058.59115044248</v>
      </c>
      <c r="K288" s="18">
        <f t="shared" ref="K288:K292" si="114">(F288)*0.039</f>
        <v>141.687</v>
      </c>
      <c r="L288" s="18">
        <f t="shared" ref="L288:L292" si="115">J288*0.025</f>
        <v>51.464778761062</v>
      </c>
      <c r="M288" s="18">
        <f t="shared" ref="M288:M292" si="116">J288*0.015</f>
        <v>30.8788672566372</v>
      </c>
      <c r="N288" s="18">
        <f t="shared" ref="N288:N292" si="117">J288*0.02</f>
        <v>41.1718230088496</v>
      </c>
      <c r="O288" s="25">
        <v>1793.39</v>
      </c>
      <c r="P288" s="15"/>
    </row>
    <row r="289" s="1" customFormat="1" ht="13.5" outlineLevel="2" spans="1:16">
      <c r="A289" s="15">
        <v>271</v>
      </c>
      <c r="B289" s="15" t="s">
        <v>571</v>
      </c>
      <c r="C289" s="16" t="s">
        <v>574</v>
      </c>
      <c r="D289" s="15" t="s">
        <v>575</v>
      </c>
      <c r="E289" s="15">
        <v>30</v>
      </c>
      <c r="F289" s="17">
        <v>4149</v>
      </c>
      <c r="G289" s="18">
        <v>1718.93</v>
      </c>
      <c r="H289" s="18">
        <f t="shared" si="112"/>
        <v>197.753008849558</v>
      </c>
      <c r="I289" s="18">
        <v>829.8</v>
      </c>
      <c r="J289" s="18">
        <f t="shared" si="113"/>
        <v>2350.97699115044</v>
      </c>
      <c r="K289" s="18">
        <f t="shared" si="114"/>
        <v>161.811</v>
      </c>
      <c r="L289" s="18">
        <f t="shared" si="115"/>
        <v>58.7744247787611</v>
      </c>
      <c r="M289" s="18">
        <f t="shared" si="116"/>
        <v>35.2646548672566</v>
      </c>
      <c r="N289" s="18">
        <f t="shared" si="117"/>
        <v>47.0195398230089</v>
      </c>
      <c r="O289" s="25">
        <v>2048.11</v>
      </c>
      <c r="P289" s="15"/>
    </row>
    <row r="290" s="1" customFormat="1" ht="13.5" outlineLevel="2" spans="1:16">
      <c r="A290" s="15">
        <v>272</v>
      </c>
      <c r="B290" s="15" t="s">
        <v>571</v>
      </c>
      <c r="C290" s="16" t="s">
        <v>576</v>
      </c>
      <c r="D290" s="15" t="s">
        <v>577</v>
      </c>
      <c r="E290" s="15">
        <v>30</v>
      </c>
      <c r="F290" s="17">
        <v>3839</v>
      </c>
      <c r="G290" s="18">
        <v>1590.5</v>
      </c>
      <c r="H290" s="18">
        <f t="shared" si="112"/>
        <v>182.977876106195</v>
      </c>
      <c r="I290" s="18">
        <v>767.8</v>
      </c>
      <c r="J290" s="18">
        <f t="shared" si="113"/>
        <v>2175.32212389381</v>
      </c>
      <c r="K290" s="18">
        <f t="shared" si="114"/>
        <v>149.721</v>
      </c>
      <c r="L290" s="18">
        <f t="shared" si="115"/>
        <v>54.3830530973451</v>
      </c>
      <c r="M290" s="18">
        <f t="shared" si="116"/>
        <v>32.6298318584071</v>
      </c>
      <c r="N290" s="18">
        <f t="shared" si="117"/>
        <v>43.5064424778761</v>
      </c>
      <c r="O290" s="25">
        <v>1895.08</v>
      </c>
      <c r="P290" s="15"/>
    </row>
    <row r="291" s="1" customFormat="1" ht="13.5" outlineLevel="2" spans="1:16">
      <c r="A291" s="15">
        <v>273</v>
      </c>
      <c r="B291" s="15" t="s">
        <v>571</v>
      </c>
      <c r="C291" s="16" t="s">
        <v>578</v>
      </c>
      <c r="D291" s="15" t="s">
        <v>579</v>
      </c>
      <c r="E291" s="15">
        <v>30</v>
      </c>
      <c r="F291" s="17">
        <v>4140</v>
      </c>
      <c r="G291" s="18">
        <v>1715.2</v>
      </c>
      <c r="H291" s="18">
        <f t="shared" si="112"/>
        <v>197.32389380531</v>
      </c>
      <c r="I291" s="18">
        <v>828</v>
      </c>
      <c r="J291" s="18">
        <f t="shared" si="113"/>
        <v>2345.87610619469</v>
      </c>
      <c r="K291" s="18">
        <f t="shared" si="114"/>
        <v>161.46</v>
      </c>
      <c r="L291" s="18">
        <f t="shared" si="115"/>
        <v>58.6469026548673</v>
      </c>
      <c r="M291" s="18">
        <f t="shared" si="116"/>
        <v>35.1881415929204</v>
      </c>
      <c r="N291" s="18">
        <f t="shared" si="117"/>
        <v>46.9175221238938</v>
      </c>
      <c r="O291" s="25">
        <v>2043.66</v>
      </c>
      <c r="P291" s="15"/>
    </row>
    <row r="292" s="1" customFormat="1" ht="13.5" outlineLevel="2" spans="1:16">
      <c r="A292" s="15">
        <v>274</v>
      </c>
      <c r="B292" s="15" t="s">
        <v>571</v>
      </c>
      <c r="C292" s="16" t="s">
        <v>580</v>
      </c>
      <c r="D292" s="15" t="s">
        <v>581</v>
      </c>
      <c r="E292" s="15">
        <v>30</v>
      </c>
      <c r="F292" s="17">
        <v>3351</v>
      </c>
      <c r="G292" s="18">
        <v>1388.32</v>
      </c>
      <c r="H292" s="18">
        <f t="shared" si="112"/>
        <v>159.718230088496</v>
      </c>
      <c r="I292" s="18">
        <v>670.2</v>
      </c>
      <c r="J292" s="18">
        <f t="shared" si="113"/>
        <v>1898.8017699115</v>
      </c>
      <c r="K292" s="18">
        <f t="shared" si="114"/>
        <v>130.689</v>
      </c>
      <c r="L292" s="18">
        <f t="shared" si="115"/>
        <v>47.4700442477876</v>
      </c>
      <c r="M292" s="18">
        <f t="shared" si="116"/>
        <v>28.4820265486726</v>
      </c>
      <c r="N292" s="18">
        <f t="shared" si="117"/>
        <v>37.9760353982301</v>
      </c>
      <c r="O292" s="25">
        <v>1654.18</v>
      </c>
      <c r="P292" s="15"/>
    </row>
    <row r="293" s="2" customFormat="1" ht="13.5" hidden="1" outlineLevel="1" spans="1:16">
      <c r="A293" s="19"/>
      <c r="B293" s="19" t="s">
        <v>582</v>
      </c>
      <c r="C293" s="20"/>
      <c r="D293" s="19"/>
      <c r="E293" s="19"/>
      <c r="F293" s="21">
        <f t="shared" ref="F293:O293" si="118">SUBTOTAL(9,F288:F292)</f>
        <v>19112</v>
      </c>
      <c r="G293" s="21">
        <f t="shared" si="118"/>
        <v>7918.1</v>
      </c>
      <c r="H293" s="21">
        <f t="shared" si="118"/>
        <v>910.931858407081</v>
      </c>
      <c r="I293" s="21">
        <f t="shared" si="118"/>
        <v>3822.4</v>
      </c>
      <c r="J293" s="21">
        <f t="shared" si="118"/>
        <v>10829.5681415929</v>
      </c>
      <c r="K293" s="21">
        <f t="shared" si="118"/>
        <v>745.368</v>
      </c>
      <c r="L293" s="21">
        <f t="shared" si="118"/>
        <v>270.739203539823</v>
      </c>
      <c r="M293" s="21">
        <f t="shared" si="118"/>
        <v>162.443522123894</v>
      </c>
      <c r="N293" s="21">
        <f t="shared" si="118"/>
        <v>216.591362831859</v>
      </c>
      <c r="O293" s="21">
        <f t="shared" si="118"/>
        <v>9434.42</v>
      </c>
      <c r="P293" s="19"/>
    </row>
    <row r="294" s="1" customFormat="1" ht="13.5" outlineLevel="2" spans="1:16">
      <c r="A294" s="15">
        <v>275</v>
      </c>
      <c r="B294" s="15" t="s">
        <v>583</v>
      </c>
      <c r="C294" s="16" t="s">
        <v>584</v>
      </c>
      <c r="D294" s="15" t="s">
        <v>585</v>
      </c>
      <c r="E294" s="15">
        <v>30</v>
      </c>
      <c r="F294" s="17">
        <v>4102</v>
      </c>
      <c r="G294" s="18">
        <v>1699.46</v>
      </c>
      <c r="H294" s="18">
        <f t="shared" ref="H294:H302" si="119">(G294)/1.13*0.13</f>
        <v>195.513097345133</v>
      </c>
      <c r="I294" s="18">
        <v>820.4</v>
      </c>
      <c r="J294" s="18">
        <f t="shared" ref="J294:J302" si="120">(G294)-H294+(I294)</f>
        <v>2324.34690265487</v>
      </c>
      <c r="K294" s="18">
        <f t="shared" ref="K294:K302" si="121">(F294)*0.039</f>
        <v>159.978</v>
      </c>
      <c r="L294" s="18">
        <f t="shared" ref="L294:L302" si="122">J294*0.025</f>
        <v>58.1086725663717</v>
      </c>
      <c r="M294" s="18">
        <f t="shared" ref="M294:M302" si="123">J294*0.015</f>
        <v>34.865203539823</v>
      </c>
      <c r="N294" s="18">
        <f t="shared" ref="N294:N302" si="124">J294*0.02</f>
        <v>46.4869380530973</v>
      </c>
      <c r="O294" s="25">
        <v>2024.91</v>
      </c>
      <c r="P294" s="15"/>
    </row>
    <row r="295" s="1" customFormat="1" ht="13.5" outlineLevel="2" spans="1:16">
      <c r="A295" s="15">
        <v>276</v>
      </c>
      <c r="B295" s="15" t="s">
        <v>583</v>
      </c>
      <c r="C295" s="16" t="s">
        <v>586</v>
      </c>
      <c r="D295" s="15" t="s">
        <v>587</v>
      </c>
      <c r="E295" s="15">
        <v>30</v>
      </c>
      <c r="F295" s="17">
        <v>4032</v>
      </c>
      <c r="G295" s="18">
        <v>1670.46</v>
      </c>
      <c r="H295" s="18">
        <f t="shared" si="119"/>
        <v>192.176814159292</v>
      </c>
      <c r="I295" s="18">
        <v>806.4</v>
      </c>
      <c r="J295" s="18">
        <f t="shared" si="120"/>
        <v>2284.68318584071</v>
      </c>
      <c r="K295" s="18">
        <f t="shared" si="121"/>
        <v>157.248</v>
      </c>
      <c r="L295" s="18">
        <f t="shared" si="122"/>
        <v>57.1170796460177</v>
      </c>
      <c r="M295" s="18">
        <f t="shared" si="123"/>
        <v>34.2702477876106</v>
      </c>
      <c r="N295" s="18">
        <f t="shared" si="124"/>
        <v>45.6936637168142</v>
      </c>
      <c r="O295" s="25">
        <v>1990.35</v>
      </c>
      <c r="P295" s="15"/>
    </row>
    <row r="296" s="1" customFormat="1" ht="13.5" outlineLevel="2" spans="1:16">
      <c r="A296" s="15">
        <v>277</v>
      </c>
      <c r="B296" s="15" t="s">
        <v>583</v>
      </c>
      <c r="C296" s="16" t="s">
        <v>588</v>
      </c>
      <c r="D296" s="15" t="s">
        <v>589</v>
      </c>
      <c r="E296" s="15">
        <v>30</v>
      </c>
      <c r="F296" s="17">
        <v>3755</v>
      </c>
      <c r="G296" s="18">
        <v>1555.7</v>
      </c>
      <c r="H296" s="18">
        <f t="shared" si="119"/>
        <v>178.974336283186</v>
      </c>
      <c r="I296" s="18">
        <v>751</v>
      </c>
      <c r="J296" s="18">
        <f t="shared" si="120"/>
        <v>2127.72566371681</v>
      </c>
      <c r="K296" s="18">
        <f t="shared" si="121"/>
        <v>146.445</v>
      </c>
      <c r="L296" s="18">
        <f t="shared" si="122"/>
        <v>53.1931415929203</v>
      </c>
      <c r="M296" s="18">
        <f t="shared" si="123"/>
        <v>31.9158849557522</v>
      </c>
      <c r="N296" s="18">
        <f t="shared" si="124"/>
        <v>42.5545132743363</v>
      </c>
      <c r="O296" s="25">
        <v>1853.62</v>
      </c>
      <c r="P296" s="15"/>
    </row>
    <row r="297" s="1" customFormat="1" ht="13.5" outlineLevel="2" spans="1:16">
      <c r="A297" s="15">
        <v>278</v>
      </c>
      <c r="B297" s="15" t="s">
        <v>583</v>
      </c>
      <c r="C297" s="16" t="s">
        <v>590</v>
      </c>
      <c r="D297" s="15" t="s">
        <v>591</v>
      </c>
      <c r="E297" s="15">
        <v>30</v>
      </c>
      <c r="F297" s="17">
        <v>2332</v>
      </c>
      <c r="G297" s="18">
        <v>966.15</v>
      </c>
      <c r="H297" s="18">
        <f t="shared" si="119"/>
        <v>111.15</v>
      </c>
      <c r="I297" s="18">
        <v>466.4</v>
      </c>
      <c r="J297" s="18">
        <f t="shared" si="120"/>
        <v>1321.4</v>
      </c>
      <c r="K297" s="18">
        <f t="shared" si="121"/>
        <v>90.948</v>
      </c>
      <c r="L297" s="18">
        <f t="shared" si="122"/>
        <v>33.035</v>
      </c>
      <c r="M297" s="18">
        <f t="shared" si="123"/>
        <v>19.821</v>
      </c>
      <c r="N297" s="18">
        <f t="shared" si="124"/>
        <v>26.428</v>
      </c>
      <c r="O297" s="25">
        <v>1151.17</v>
      </c>
      <c r="P297" s="15"/>
    </row>
    <row r="298" s="1" customFormat="1" ht="13.5" outlineLevel="2" spans="1:16">
      <c r="A298" s="15">
        <v>279</v>
      </c>
      <c r="B298" s="15" t="s">
        <v>583</v>
      </c>
      <c r="C298" s="16" t="s">
        <v>592</v>
      </c>
      <c r="D298" s="15" t="s">
        <v>593</v>
      </c>
      <c r="E298" s="15">
        <v>30</v>
      </c>
      <c r="F298" s="17">
        <v>3672</v>
      </c>
      <c r="G298" s="18">
        <v>1521.31</v>
      </c>
      <c r="H298" s="18">
        <f t="shared" si="119"/>
        <v>175.01796460177</v>
      </c>
      <c r="I298" s="18">
        <v>734.4</v>
      </c>
      <c r="J298" s="18">
        <f t="shared" si="120"/>
        <v>2080.69203539823</v>
      </c>
      <c r="K298" s="18">
        <f t="shared" si="121"/>
        <v>143.208</v>
      </c>
      <c r="L298" s="18">
        <f t="shared" si="122"/>
        <v>52.0173008849558</v>
      </c>
      <c r="M298" s="18">
        <f t="shared" si="123"/>
        <v>31.2103805309734</v>
      </c>
      <c r="N298" s="18">
        <f t="shared" si="124"/>
        <v>41.6138407079646</v>
      </c>
      <c r="O298" s="25">
        <v>1812.64</v>
      </c>
      <c r="P298" s="15"/>
    </row>
    <row r="299" s="1" customFormat="1" ht="13.5" outlineLevel="2" spans="1:16">
      <c r="A299" s="15">
        <v>280</v>
      </c>
      <c r="B299" s="15" t="s">
        <v>583</v>
      </c>
      <c r="C299" s="16" t="s">
        <v>594</v>
      </c>
      <c r="D299" s="15" t="s">
        <v>595</v>
      </c>
      <c r="E299" s="15">
        <v>15</v>
      </c>
      <c r="F299" s="17">
        <v>1924</v>
      </c>
      <c r="G299" s="18">
        <v>797.11</v>
      </c>
      <c r="H299" s="18">
        <f t="shared" si="119"/>
        <v>91.7029203539823</v>
      </c>
      <c r="I299" s="18">
        <v>384.8</v>
      </c>
      <c r="J299" s="18">
        <f t="shared" si="120"/>
        <v>1090.20707964602</v>
      </c>
      <c r="K299" s="18">
        <f t="shared" si="121"/>
        <v>75.036</v>
      </c>
      <c r="L299" s="18">
        <f t="shared" si="122"/>
        <v>27.2551769911504</v>
      </c>
      <c r="M299" s="18">
        <f t="shared" si="123"/>
        <v>16.3531061946903</v>
      </c>
      <c r="N299" s="18">
        <f t="shared" si="124"/>
        <v>21.8041415929204</v>
      </c>
      <c r="O299" s="25">
        <v>949.76</v>
      </c>
      <c r="P299" s="15"/>
    </row>
    <row r="300" s="1" customFormat="1" ht="13.5" outlineLevel="2" spans="1:16">
      <c r="A300" s="15">
        <v>281</v>
      </c>
      <c r="B300" s="15" t="s">
        <v>583</v>
      </c>
      <c r="C300" s="16" t="s">
        <v>594</v>
      </c>
      <c r="D300" s="15" t="s">
        <v>596</v>
      </c>
      <c r="E300" s="15">
        <v>15</v>
      </c>
      <c r="F300" s="17">
        <v>2003</v>
      </c>
      <c r="G300" s="18">
        <v>829.84</v>
      </c>
      <c r="H300" s="18">
        <f t="shared" si="119"/>
        <v>95.4683185840708</v>
      </c>
      <c r="I300" s="18"/>
      <c r="J300" s="18">
        <f t="shared" si="120"/>
        <v>734.371681415929</v>
      </c>
      <c r="K300" s="18">
        <f t="shared" si="121"/>
        <v>78.117</v>
      </c>
      <c r="L300" s="18">
        <f t="shared" si="122"/>
        <v>18.3592920353982</v>
      </c>
      <c r="M300" s="18">
        <f t="shared" si="123"/>
        <v>11.0155752212389</v>
      </c>
      <c r="N300" s="18">
        <f t="shared" si="124"/>
        <v>14.6874336283186</v>
      </c>
      <c r="O300" s="25">
        <v>612.19</v>
      </c>
      <c r="P300" s="15"/>
    </row>
    <row r="301" s="1" customFormat="1" ht="13.5" outlineLevel="2" spans="1:16">
      <c r="A301" s="15">
        <v>282</v>
      </c>
      <c r="B301" s="15" t="s">
        <v>583</v>
      </c>
      <c r="C301" s="16" t="s">
        <v>597</v>
      </c>
      <c r="D301" s="15" t="s">
        <v>598</v>
      </c>
      <c r="E301" s="15">
        <v>30</v>
      </c>
      <c r="F301" s="17">
        <v>3950</v>
      </c>
      <c r="G301" s="18">
        <v>1636.49</v>
      </c>
      <c r="H301" s="18">
        <f t="shared" si="119"/>
        <v>188.268761061947</v>
      </c>
      <c r="I301" s="18">
        <v>790</v>
      </c>
      <c r="J301" s="18">
        <f t="shared" si="120"/>
        <v>2238.22123893805</v>
      </c>
      <c r="K301" s="18">
        <f t="shared" si="121"/>
        <v>154.05</v>
      </c>
      <c r="L301" s="18">
        <f t="shared" si="122"/>
        <v>55.9555309734513</v>
      </c>
      <c r="M301" s="18">
        <f t="shared" si="123"/>
        <v>33.5733185840708</v>
      </c>
      <c r="N301" s="18">
        <f t="shared" si="124"/>
        <v>44.7644247787611</v>
      </c>
      <c r="O301" s="25">
        <v>1949.88</v>
      </c>
      <c r="P301" s="15"/>
    </row>
    <row r="302" s="1" customFormat="1" ht="13.5" outlineLevel="2" spans="1:16">
      <c r="A302" s="15">
        <v>283</v>
      </c>
      <c r="B302" s="15" t="s">
        <v>583</v>
      </c>
      <c r="C302" s="16" t="s">
        <v>599</v>
      </c>
      <c r="D302" s="15" t="s">
        <v>600</v>
      </c>
      <c r="E302" s="15">
        <v>30</v>
      </c>
      <c r="F302" s="17">
        <v>4030</v>
      </c>
      <c r="G302" s="18">
        <v>1669.63</v>
      </c>
      <c r="H302" s="18">
        <f t="shared" si="119"/>
        <v>192.081327433628</v>
      </c>
      <c r="I302" s="18">
        <v>806</v>
      </c>
      <c r="J302" s="18">
        <f t="shared" si="120"/>
        <v>2283.54867256637</v>
      </c>
      <c r="K302" s="18">
        <f t="shared" si="121"/>
        <v>157.17</v>
      </c>
      <c r="L302" s="18">
        <f t="shared" si="122"/>
        <v>57.0887168141593</v>
      </c>
      <c r="M302" s="18">
        <f t="shared" si="123"/>
        <v>34.2532300884956</v>
      </c>
      <c r="N302" s="18">
        <f t="shared" si="124"/>
        <v>45.6709734513274</v>
      </c>
      <c r="O302" s="25">
        <v>1989.37</v>
      </c>
      <c r="P302" s="15"/>
    </row>
    <row r="303" s="2" customFormat="1" ht="13.5" hidden="1" outlineLevel="1" spans="1:16">
      <c r="A303" s="19"/>
      <c r="B303" s="19" t="s">
        <v>601</v>
      </c>
      <c r="C303" s="20"/>
      <c r="D303" s="19"/>
      <c r="E303" s="19"/>
      <c r="F303" s="21">
        <f t="shared" ref="F303:O303" si="125">SUBTOTAL(9,F294:F302)</f>
        <v>29800</v>
      </c>
      <c r="G303" s="21">
        <f t="shared" si="125"/>
        <v>12346.15</v>
      </c>
      <c r="H303" s="21">
        <f t="shared" si="125"/>
        <v>1420.35353982301</v>
      </c>
      <c r="I303" s="21">
        <f t="shared" si="125"/>
        <v>5559.4</v>
      </c>
      <c r="J303" s="21">
        <f t="shared" si="125"/>
        <v>16485.196460177</v>
      </c>
      <c r="K303" s="21">
        <f t="shared" si="125"/>
        <v>1162.2</v>
      </c>
      <c r="L303" s="21">
        <f t="shared" si="125"/>
        <v>412.129911504425</v>
      </c>
      <c r="M303" s="21">
        <f t="shared" si="125"/>
        <v>247.277946902655</v>
      </c>
      <c r="N303" s="21">
        <f t="shared" si="125"/>
        <v>329.70392920354</v>
      </c>
      <c r="O303" s="21">
        <f t="shared" si="125"/>
        <v>14333.89</v>
      </c>
      <c r="P303" s="19"/>
    </row>
    <row r="304" s="1" customFormat="1" ht="13.5" outlineLevel="2" spans="1:16">
      <c r="A304" s="15">
        <v>284</v>
      </c>
      <c r="B304" s="15" t="s">
        <v>602</v>
      </c>
      <c r="C304" s="16" t="s">
        <v>603</v>
      </c>
      <c r="D304" s="15" t="s">
        <v>604</v>
      </c>
      <c r="E304" s="15">
        <v>30</v>
      </c>
      <c r="F304" s="17">
        <v>3821</v>
      </c>
      <c r="G304" s="18">
        <v>1583.04</v>
      </c>
      <c r="H304" s="18">
        <f t="shared" ref="H304:H322" si="126">(G304)/1.13*0.13</f>
        <v>182.119646017699</v>
      </c>
      <c r="I304" s="18">
        <v>764.2</v>
      </c>
      <c r="J304" s="18">
        <f t="shared" ref="J304:J322" si="127">(G304)-H304+(I304)</f>
        <v>2165.1203539823</v>
      </c>
      <c r="K304" s="18">
        <f t="shared" ref="K304:K322" si="128">(F304)*0.039</f>
        <v>149.019</v>
      </c>
      <c r="L304" s="18">
        <f t="shared" ref="L304:L322" si="129">J304*0.025</f>
        <v>54.1280088495575</v>
      </c>
      <c r="M304" s="18">
        <f t="shared" ref="M304:M322" si="130">J304*0.015</f>
        <v>32.4768053097345</v>
      </c>
      <c r="N304" s="18">
        <f t="shared" ref="N304:N322" si="131">J304*0.02</f>
        <v>43.302407079646</v>
      </c>
      <c r="O304" s="25">
        <v>1886.19</v>
      </c>
      <c r="P304" s="15"/>
    </row>
    <row r="305" s="1" customFormat="1" ht="13.5" outlineLevel="2" spans="1:16">
      <c r="A305" s="15">
        <v>285</v>
      </c>
      <c r="B305" s="15" t="s">
        <v>602</v>
      </c>
      <c r="C305" s="16" t="s">
        <v>605</v>
      </c>
      <c r="D305" s="15" t="s">
        <v>606</v>
      </c>
      <c r="E305" s="15">
        <v>30</v>
      </c>
      <c r="F305" s="17">
        <v>3781</v>
      </c>
      <c r="G305" s="18">
        <v>1566.47</v>
      </c>
      <c r="H305" s="18">
        <f t="shared" si="126"/>
        <v>180.213362831858</v>
      </c>
      <c r="I305" s="18">
        <v>756.2</v>
      </c>
      <c r="J305" s="18">
        <f t="shared" si="127"/>
        <v>2142.45663716814</v>
      </c>
      <c r="K305" s="18">
        <f t="shared" si="128"/>
        <v>147.459</v>
      </c>
      <c r="L305" s="18">
        <f t="shared" si="129"/>
        <v>53.5614159292035</v>
      </c>
      <c r="M305" s="18">
        <f t="shared" si="130"/>
        <v>32.1368495575221</v>
      </c>
      <c r="N305" s="18">
        <f t="shared" si="131"/>
        <v>42.8491327433628</v>
      </c>
      <c r="O305" s="25">
        <v>1866.45</v>
      </c>
      <c r="P305" s="15"/>
    </row>
    <row r="306" s="1" customFormat="1" ht="13.5" outlineLevel="2" spans="1:16">
      <c r="A306" s="15">
        <v>286</v>
      </c>
      <c r="B306" s="15" t="s">
        <v>602</v>
      </c>
      <c r="C306" s="16" t="s">
        <v>607</v>
      </c>
      <c r="D306" s="15" t="s">
        <v>608</v>
      </c>
      <c r="E306" s="15">
        <v>30</v>
      </c>
      <c r="F306" s="17">
        <v>3614</v>
      </c>
      <c r="G306" s="18">
        <v>1497.28</v>
      </c>
      <c r="H306" s="18">
        <f t="shared" si="126"/>
        <v>172.253451327434</v>
      </c>
      <c r="I306" s="18">
        <v>722.8</v>
      </c>
      <c r="J306" s="18">
        <f t="shared" si="127"/>
        <v>2047.82654867257</v>
      </c>
      <c r="K306" s="18">
        <f t="shared" si="128"/>
        <v>140.946</v>
      </c>
      <c r="L306" s="18">
        <f t="shared" si="129"/>
        <v>51.1956637168142</v>
      </c>
      <c r="M306" s="18">
        <f t="shared" si="130"/>
        <v>30.7173982300885</v>
      </c>
      <c r="N306" s="18">
        <f t="shared" si="131"/>
        <v>40.9565309734513</v>
      </c>
      <c r="O306" s="25">
        <v>1784.01</v>
      </c>
      <c r="P306" s="15"/>
    </row>
    <row r="307" s="1" customFormat="1" ht="13.5" outlineLevel="2" spans="1:16">
      <c r="A307" s="15">
        <v>287</v>
      </c>
      <c r="B307" s="15" t="s">
        <v>602</v>
      </c>
      <c r="C307" s="16" t="s">
        <v>609</v>
      </c>
      <c r="D307" s="15" t="s">
        <v>610</v>
      </c>
      <c r="E307" s="15">
        <v>30</v>
      </c>
      <c r="F307" s="17">
        <v>3651</v>
      </c>
      <c r="G307" s="18">
        <v>1512.61</v>
      </c>
      <c r="H307" s="18">
        <f t="shared" si="126"/>
        <v>174.017079646018</v>
      </c>
      <c r="I307" s="18">
        <v>730.2</v>
      </c>
      <c r="J307" s="18">
        <f t="shared" si="127"/>
        <v>2068.79292035398</v>
      </c>
      <c r="K307" s="18">
        <f t="shared" si="128"/>
        <v>142.389</v>
      </c>
      <c r="L307" s="18">
        <f t="shared" si="129"/>
        <v>51.7198230088496</v>
      </c>
      <c r="M307" s="18">
        <f t="shared" si="130"/>
        <v>31.0318938053097</v>
      </c>
      <c r="N307" s="18">
        <f t="shared" si="131"/>
        <v>41.3758584070796</v>
      </c>
      <c r="O307" s="25">
        <v>1802.28</v>
      </c>
      <c r="P307" s="15"/>
    </row>
    <row r="308" s="1" customFormat="1" ht="13.5" outlineLevel="2" spans="1:16">
      <c r="A308" s="15">
        <v>288</v>
      </c>
      <c r="B308" s="15" t="s">
        <v>602</v>
      </c>
      <c r="C308" s="16" t="s">
        <v>611</v>
      </c>
      <c r="D308" s="15" t="s">
        <v>612</v>
      </c>
      <c r="E308" s="15">
        <v>30</v>
      </c>
      <c r="F308" s="17">
        <v>3970</v>
      </c>
      <c r="G308" s="18">
        <v>1644.77</v>
      </c>
      <c r="H308" s="18">
        <f t="shared" si="126"/>
        <v>189.221327433628</v>
      </c>
      <c r="I308" s="18">
        <v>794</v>
      </c>
      <c r="J308" s="18">
        <f t="shared" si="127"/>
        <v>2249.54867256637</v>
      </c>
      <c r="K308" s="18">
        <f t="shared" si="128"/>
        <v>154.83</v>
      </c>
      <c r="L308" s="18">
        <f t="shared" si="129"/>
        <v>56.2387168141593</v>
      </c>
      <c r="M308" s="18">
        <f t="shared" si="130"/>
        <v>33.7432300884956</v>
      </c>
      <c r="N308" s="18">
        <f t="shared" si="131"/>
        <v>44.9909734513274</v>
      </c>
      <c r="O308" s="25">
        <v>1959.75</v>
      </c>
      <c r="P308" s="15"/>
    </row>
    <row r="309" s="1" customFormat="1" ht="13.5" outlineLevel="2" spans="1:16">
      <c r="A309" s="15">
        <v>289</v>
      </c>
      <c r="B309" s="15" t="s">
        <v>602</v>
      </c>
      <c r="C309" s="16" t="s">
        <v>613</v>
      </c>
      <c r="D309" s="15" t="s">
        <v>614</v>
      </c>
      <c r="E309" s="15">
        <v>30</v>
      </c>
      <c r="F309" s="17">
        <v>3375</v>
      </c>
      <c r="G309" s="18">
        <v>1398.26</v>
      </c>
      <c r="H309" s="18">
        <f t="shared" si="126"/>
        <v>160.861769911504</v>
      </c>
      <c r="I309" s="18">
        <v>675</v>
      </c>
      <c r="J309" s="18">
        <f t="shared" si="127"/>
        <v>1912.3982300885</v>
      </c>
      <c r="K309" s="18">
        <f t="shared" si="128"/>
        <v>131.625</v>
      </c>
      <c r="L309" s="18">
        <f t="shared" si="129"/>
        <v>47.8099557522124</v>
      </c>
      <c r="M309" s="18">
        <f t="shared" si="130"/>
        <v>28.6859734513274</v>
      </c>
      <c r="N309" s="18">
        <f t="shared" si="131"/>
        <v>38.2479646017699</v>
      </c>
      <c r="O309" s="25">
        <v>1666.03</v>
      </c>
      <c r="P309" s="15"/>
    </row>
    <row r="310" s="1" customFormat="1" ht="13.5" outlineLevel="2" spans="1:16">
      <c r="A310" s="15">
        <v>290</v>
      </c>
      <c r="B310" s="15" t="s">
        <v>602</v>
      </c>
      <c r="C310" s="16" t="s">
        <v>615</v>
      </c>
      <c r="D310" s="15" t="s">
        <v>616</v>
      </c>
      <c r="E310" s="15">
        <v>30</v>
      </c>
      <c r="F310" s="17">
        <v>3672</v>
      </c>
      <c r="G310" s="18">
        <v>1521.31</v>
      </c>
      <c r="H310" s="18">
        <f t="shared" si="126"/>
        <v>175.01796460177</v>
      </c>
      <c r="I310" s="18">
        <v>734.4</v>
      </c>
      <c r="J310" s="18">
        <f t="shared" si="127"/>
        <v>2080.69203539823</v>
      </c>
      <c r="K310" s="18">
        <f t="shared" si="128"/>
        <v>143.208</v>
      </c>
      <c r="L310" s="18">
        <f t="shared" si="129"/>
        <v>52.0173008849558</v>
      </c>
      <c r="M310" s="18">
        <f t="shared" si="130"/>
        <v>31.2103805309734</v>
      </c>
      <c r="N310" s="18">
        <f t="shared" si="131"/>
        <v>41.6138407079646</v>
      </c>
      <c r="O310" s="25">
        <v>1812.64</v>
      </c>
      <c r="P310" s="15"/>
    </row>
    <row r="311" s="1" customFormat="1" ht="13.5" outlineLevel="2" spans="1:16">
      <c r="A311" s="15">
        <v>291</v>
      </c>
      <c r="B311" s="15" t="s">
        <v>602</v>
      </c>
      <c r="C311" s="16" t="s">
        <v>617</v>
      </c>
      <c r="D311" s="15" t="s">
        <v>618</v>
      </c>
      <c r="E311" s="15">
        <v>30</v>
      </c>
      <c r="F311" s="17">
        <v>3761</v>
      </c>
      <c r="G311" s="18">
        <v>1558.18</v>
      </c>
      <c r="H311" s="18">
        <f t="shared" si="126"/>
        <v>179.259646017699</v>
      </c>
      <c r="I311" s="18">
        <v>752.2</v>
      </c>
      <c r="J311" s="18">
        <f t="shared" si="127"/>
        <v>2131.1203539823</v>
      </c>
      <c r="K311" s="18">
        <f t="shared" si="128"/>
        <v>146.679</v>
      </c>
      <c r="L311" s="18">
        <f t="shared" si="129"/>
        <v>53.2780088495575</v>
      </c>
      <c r="M311" s="18">
        <f t="shared" si="130"/>
        <v>31.9668053097345</v>
      </c>
      <c r="N311" s="18">
        <f t="shared" si="131"/>
        <v>42.622407079646</v>
      </c>
      <c r="O311" s="25">
        <v>1856.57</v>
      </c>
      <c r="P311" s="15"/>
    </row>
    <row r="312" s="1" customFormat="1" ht="13.5" outlineLevel="2" spans="1:16">
      <c r="A312" s="15">
        <v>292</v>
      </c>
      <c r="B312" s="15" t="s">
        <v>602</v>
      </c>
      <c r="C312" s="16" t="s">
        <v>619</v>
      </c>
      <c r="D312" s="15" t="s">
        <v>620</v>
      </c>
      <c r="E312" s="15">
        <v>30</v>
      </c>
      <c r="F312" s="17">
        <v>3499</v>
      </c>
      <c r="G312" s="18">
        <v>1449.64</v>
      </c>
      <c r="H312" s="18">
        <f t="shared" si="126"/>
        <v>166.772743362832</v>
      </c>
      <c r="I312" s="18">
        <v>699.8</v>
      </c>
      <c r="J312" s="18">
        <f t="shared" si="127"/>
        <v>1982.66725663717</v>
      </c>
      <c r="K312" s="18">
        <f t="shared" si="128"/>
        <v>136.461</v>
      </c>
      <c r="L312" s="18">
        <f t="shared" si="129"/>
        <v>49.5666814159292</v>
      </c>
      <c r="M312" s="18">
        <f t="shared" si="130"/>
        <v>29.7400088495575</v>
      </c>
      <c r="N312" s="18">
        <f t="shared" si="131"/>
        <v>39.6533451327434</v>
      </c>
      <c r="O312" s="25">
        <v>1727.25</v>
      </c>
      <c r="P312" s="15"/>
    </row>
    <row r="313" s="1" customFormat="1" ht="13.5" outlineLevel="2" spans="1:16">
      <c r="A313" s="15">
        <v>293</v>
      </c>
      <c r="B313" s="15" t="s">
        <v>602</v>
      </c>
      <c r="C313" s="16" t="s">
        <v>621</v>
      </c>
      <c r="D313" s="15" t="s">
        <v>622</v>
      </c>
      <c r="E313" s="15">
        <v>30</v>
      </c>
      <c r="F313" s="17">
        <v>3255</v>
      </c>
      <c r="G313" s="18">
        <v>1348.55</v>
      </c>
      <c r="H313" s="18">
        <f t="shared" si="126"/>
        <v>155.142920353982</v>
      </c>
      <c r="I313" s="18">
        <v>651</v>
      </c>
      <c r="J313" s="18">
        <f t="shared" si="127"/>
        <v>1844.40707964602</v>
      </c>
      <c r="K313" s="18">
        <f t="shared" si="128"/>
        <v>126.945</v>
      </c>
      <c r="L313" s="18">
        <f t="shared" si="129"/>
        <v>46.1101769911504</v>
      </c>
      <c r="M313" s="18">
        <f t="shared" si="130"/>
        <v>27.6661061946903</v>
      </c>
      <c r="N313" s="18">
        <f t="shared" si="131"/>
        <v>36.8881415929204</v>
      </c>
      <c r="O313" s="25">
        <v>1606.8</v>
      </c>
      <c r="P313" s="15"/>
    </row>
    <row r="314" s="1" customFormat="1" ht="13.5" outlineLevel="2" spans="1:16">
      <c r="A314" s="15">
        <v>294</v>
      </c>
      <c r="B314" s="15" t="s">
        <v>602</v>
      </c>
      <c r="C314" s="16" t="s">
        <v>623</v>
      </c>
      <c r="D314" s="15" t="s">
        <v>624</v>
      </c>
      <c r="E314" s="15">
        <v>30</v>
      </c>
      <c r="F314" s="17">
        <v>3993</v>
      </c>
      <c r="G314" s="18">
        <v>1654.3</v>
      </c>
      <c r="H314" s="18">
        <f t="shared" si="126"/>
        <v>190.317699115044</v>
      </c>
      <c r="I314" s="18">
        <v>798.6</v>
      </c>
      <c r="J314" s="18">
        <f t="shared" si="127"/>
        <v>2262.58230088496</v>
      </c>
      <c r="K314" s="18">
        <f t="shared" si="128"/>
        <v>155.727</v>
      </c>
      <c r="L314" s="18">
        <f t="shared" si="129"/>
        <v>56.5645575221239</v>
      </c>
      <c r="M314" s="18">
        <f t="shared" si="130"/>
        <v>33.9387345132743</v>
      </c>
      <c r="N314" s="18">
        <f t="shared" si="131"/>
        <v>45.2516460176991</v>
      </c>
      <c r="O314" s="25">
        <v>1971.1</v>
      </c>
      <c r="P314" s="15"/>
    </row>
    <row r="315" s="1" customFormat="1" ht="13.5" outlineLevel="2" spans="1:16">
      <c r="A315" s="15">
        <v>295</v>
      </c>
      <c r="B315" s="15" t="s">
        <v>602</v>
      </c>
      <c r="C315" s="16" t="s">
        <v>625</v>
      </c>
      <c r="D315" s="15" t="s">
        <v>626</v>
      </c>
      <c r="E315" s="15">
        <v>30</v>
      </c>
      <c r="F315" s="17">
        <v>3705</v>
      </c>
      <c r="G315" s="18">
        <v>1534.98</v>
      </c>
      <c r="H315" s="18">
        <f t="shared" si="126"/>
        <v>176.590619469027</v>
      </c>
      <c r="I315" s="18">
        <v>741</v>
      </c>
      <c r="J315" s="18">
        <f t="shared" si="127"/>
        <v>2099.38938053097</v>
      </c>
      <c r="K315" s="18">
        <f t="shared" si="128"/>
        <v>144.495</v>
      </c>
      <c r="L315" s="18">
        <f t="shared" si="129"/>
        <v>52.4847345132743</v>
      </c>
      <c r="M315" s="18">
        <f t="shared" si="130"/>
        <v>31.4908407079646</v>
      </c>
      <c r="N315" s="18">
        <f t="shared" si="131"/>
        <v>41.9877876106195</v>
      </c>
      <c r="O315" s="25">
        <v>1828.93</v>
      </c>
      <c r="P315" s="15"/>
    </row>
    <row r="316" s="1" customFormat="1" ht="13.5" outlineLevel="2" spans="1:16">
      <c r="A316" s="15">
        <v>296</v>
      </c>
      <c r="B316" s="15" t="s">
        <v>602</v>
      </c>
      <c r="C316" s="16" t="s">
        <v>627</v>
      </c>
      <c r="D316" s="15" t="s">
        <v>628</v>
      </c>
      <c r="E316" s="15">
        <v>30</v>
      </c>
      <c r="F316" s="17">
        <v>3883</v>
      </c>
      <c r="G316" s="18">
        <v>1608.73</v>
      </c>
      <c r="H316" s="18">
        <f t="shared" si="126"/>
        <v>185.075132743363</v>
      </c>
      <c r="I316" s="18">
        <v>776.6</v>
      </c>
      <c r="J316" s="18">
        <f t="shared" si="127"/>
        <v>2200.25486725664</v>
      </c>
      <c r="K316" s="18">
        <f t="shared" si="128"/>
        <v>151.437</v>
      </c>
      <c r="L316" s="18">
        <f t="shared" si="129"/>
        <v>55.0063716814159</v>
      </c>
      <c r="M316" s="18">
        <f t="shared" si="130"/>
        <v>33.0038230088496</v>
      </c>
      <c r="N316" s="18">
        <f t="shared" si="131"/>
        <v>44.0050973451327</v>
      </c>
      <c r="O316" s="25">
        <v>1916.8</v>
      </c>
      <c r="P316" s="15"/>
    </row>
    <row r="317" s="1" customFormat="1" ht="13.5" outlineLevel="2" spans="1:16">
      <c r="A317" s="15">
        <v>297</v>
      </c>
      <c r="B317" s="15" t="s">
        <v>602</v>
      </c>
      <c r="C317" s="16" t="s">
        <v>629</v>
      </c>
      <c r="D317" s="15" t="s">
        <v>630</v>
      </c>
      <c r="E317" s="15">
        <v>30</v>
      </c>
      <c r="F317" s="17">
        <v>3621</v>
      </c>
      <c r="G317" s="18">
        <v>1500.18</v>
      </c>
      <c r="H317" s="18">
        <f t="shared" si="126"/>
        <v>172.587079646018</v>
      </c>
      <c r="I317" s="18">
        <v>724.2</v>
      </c>
      <c r="J317" s="18">
        <f t="shared" si="127"/>
        <v>2051.79292035398</v>
      </c>
      <c r="K317" s="18">
        <f t="shared" si="128"/>
        <v>141.219</v>
      </c>
      <c r="L317" s="18">
        <f t="shared" si="129"/>
        <v>51.2948230088496</v>
      </c>
      <c r="M317" s="18">
        <f t="shared" si="130"/>
        <v>30.7768938053097</v>
      </c>
      <c r="N317" s="18">
        <f t="shared" si="131"/>
        <v>41.0358584070797</v>
      </c>
      <c r="O317" s="25">
        <v>1787.47</v>
      </c>
      <c r="P317" s="15"/>
    </row>
    <row r="318" s="1" customFormat="1" ht="13.5" outlineLevel="2" spans="1:16">
      <c r="A318" s="15">
        <v>298</v>
      </c>
      <c r="B318" s="15" t="s">
        <v>602</v>
      </c>
      <c r="C318" s="16" t="s">
        <v>631</v>
      </c>
      <c r="D318" s="15" t="s">
        <v>632</v>
      </c>
      <c r="E318" s="15">
        <v>30</v>
      </c>
      <c r="F318" s="17">
        <v>3546</v>
      </c>
      <c r="G318" s="18">
        <v>1469.11</v>
      </c>
      <c r="H318" s="18">
        <f t="shared" si="126"/>
        <v>169.012654867257</v>
      </c>
      <c r="I318" s="18">
        <v>709.2</v>
      </c>
      <c r="J318" s="18">
        <f t="shared" si="127"/>
        <v>2009.29734513274</v>
      </c>
      <c r="K318" s="18">
        <f t="shared" si="128"/>
        <v>138.294</v>
      </c>
      <c r="L318" s="18">
        <f t="shared" si="129"/>
        <v>50.2324336283186</v>
      </c>
      <c r="M318" s="18">
        <f t="shared" si="130"/>
        <v>30.1394601769911</v>
      </c>
      <c r="N318" s="18">
        <f t="shared" si="131"/>
        <v>40.1859469026549</v>
      </c>
      <c r="O318" s="25">
        <v>1750.45</v>
      </c>
      <c r="P318" s="15"/>
    </row>
    <row r="319" s="1" customFormat="1" ht="13.5" outlineLevel="2" spans="1:16">
      <c r="A319" s="15">
        <v>299</v>
      </c>
      <c r="B319" s="15" t="s">
        <v>602</v>
      </c>
      <c r="C319" s="16" t="s">
        <v>633</v>
      </c>
      <c r="D319" s="15" t="s">
        <v>634</v>
      </c>
      <c r="E319" s="15">
        <v>30</v>
      </c>
      <c r="F319" s="17">
        <v>3453</v>
      </c>
      <c r="G319" s="18">
        <v>1430.58</v>
      </c>
      <c r="H319" s="18">
        <f t="shared" si="126"/>
        <v>164.58</v>
      </c>
      <c r="I319" s="18">
        <v>690.6</v>
      </c>
      <c r="J319" s="18">
        <f t="shared" si="127"/>
        <v>1956.6</v>
      </c>
      <c r="K319" s="18">
        <f t="shared" si="128"/>
        <v>134.667</v>
      </c>
      <c r="L319" s="18">
        <f t="shared" si="129"/>
        <v>48.915</v>
      </c>
      <c r="M319" s="18">
        <f t="shared" si="130"/>
        <v>29.349</v>
      </c>
      <c r="N319" s="18">
        <f t="shared" si="131"/>
        <v>39.132</v>
      </c>
      <c r="O319" s="25">
        <v>1704.54</v>
      </c>
      <c r="P319" s="15"/>
    </row>
    <row r="320" s="1" customFormat="1" ht="13.5" outlineLevel="2" spans="1:16">
      <c r="A320" s="15">
        <v>300</v>
      </c>
      <c r="B320" s="15" t="s">
        <v>602</v>
      </c>
      <c r="C320" s="16" t="s">
        <v>635</v>
      </c>
      <c r="D320" s="15" t="s">
        <v>636</v>
      </c>
      <c r="E320" s="15">
        <v>30</v>
      </c>
      <c r="F320" s="17">
        <v>3689</v>
      </c>
      <c r="G320" s="18">
        <v>1528.35</v>
      </c>
      <c r="H320" s="18">
        <f t="shared" si="126"/>
        <v>175.827876106195</v>
      </c>
      <c r="I320" s="18">
        <v>737.8</v>
      </c>
      <c r="J320" s="18">
        <f t="shared" si="127"/>
        <v>2090.32212389381</v>
      </c>
      <c r="K320" s="18">
        <f t="shared" si="128"/>
        <v>143.871</v>
      </c>
      <c r="L320" s="18">
        <f t="shared" si="129"/>
        <v>52.2580530973451</v>
      </c>
      <c r="M320" s="18">
        <f t="shared" si="130"/>
        <v>31.3548318584071</v>
      </c>
      <c r="N320" s="18">
        <f t="shared" si="131"/>
        <v>41.8064424778761</v>
      </c>
      <c r="O320" s="25">
        <v>1821.03</v>
      </c>
      <c r="P320" s="15"/>
    </row>
    <row r="321" s="1" customFormat="1" ht="13.5" outlineLevel="2" spans="1:16">
      <c r="A321" s="15">
        <v>301</v>
      </c>
      <c r="B321" s="15" t="s">
        <v>602</v>
      </c>
      <c r="C321" s="16" t="s">
        <v>637</v>
      </c>
      <c r="D321" s="15" t="s">
        <v>638</v>
      </c>
      <c r="E321" s="15">
        <v>30</v>
      </c>
      <c r="F321" s="17">
        <v>3789</v>
      </c>
      <c r="G321" s="18">
        <v>1569.78</v>
      </c>
      <c r="H321" s="18">
        <f t="shared" si="126"/>
        <v>180.594159292035</v>
      </c>
      <c r="I321" s="18">
        <v>757.8</v>
      </c>
      <c r="J321" s="18">
        <f t="shared" si="127"/>
        <v>2146.98584070796</v>
      </c>
      <c r="K321" s="18">
        <f t="shared" si="128"/>
        <v>147.771</v>
      </c>
      <c r="L321" s="18">
        <f t="shared" si="129"/>
        <v>53.6746460176991</v>
      </c>
      <c r="M321" s="18">
        <f t="shared" si="130"/>
        <v>32.2047876106195</v>
      </c>
      <c r="N321" s="18">
        <f t="shared" si="131"/>
        <v>42.9397168141593</v>
      </c>
      <c r="O321" s="25">
        <v>1870.4</v>
      </c>
      <c r="P321" s="15"/>
    </row>
    <row r="322" s="1" customFormat="1" ht="13.5" outlineLevel="2" spans="1:16">
      <c r="A322" s="15">
        <v>302</v>
      </c>
      <c r="B322" s="15" t="s">
        <v>602</v>
      </c>
      <c r="C322" s="16" t="s">
        <v>615</v>
      </c>
      <c r="D322" s="28" t="s">
        <v>639</v>
      </c>
      <c r="E322" s="26">
        <v>66</v>
      </c>
      <c r="F322" s="17">
        <v>7802</v>
      </c>
      <c r="G322" s="18">
        <v>3232.37</v>
      </c>
      <c r="H322" s="18">
        <f t="shared" si="126"/>
        <v>371.865575221239</v>
      </c>
      <c r="I322" s="18"/>
      <c r="J322" s="18">
        <f t="shared" si="127"/>
        <v>2860.50442477876</v>
      </c>
      <c r="K322" s="18">
        <f t="shared" si="128"/>
        <v>304.278</v>
      </c>
      <c r="L322" s="18">
        <f t="shared" si="129"/>
        <v>71.512610619469</v>
      </c>
      <c r="M322" s="18">
        <f t="shared" si="130"/>
        <v>42.9075663716814</v>
      </c>
      <c r="N322" s="18">
        <f t="shared" si="131"/>
        <v>57.2100884955752</v>
      </c>
      <c r="O322" s="25">
        <v>2384.6</v>
      </c>
      <c r="P322" s="15"/>
    </row>
    <row r="323" s="2" customFormat="1" ht="13.5" hidden="1" outlineLevel="1" spans="1:16">
      <c r="A323" s="19"/>
      <c r="B323" s="19" t="s">
        <v>640</v>
      </c>
      <c r="C323" s="20"/>
      <c r="D323" s="19"/>
      <c r="E323" s="19"/>
      <c r="F323" s="21">
        <f t="shared" ref="F323:O323" si="132">SUBTOTAL(9,F304:F322)</f>
        <v>73880</v>
      </c>
      <c r="G323" s="21">
        <f t="shared" si="132"/>
        <v>30608.49</v>
      </c>
      <c r="H323" s="21">
        <f t="shared" si="132"/>
        <v>3521.3307079646</v>
      </c>
      <c r="I323" s="21">
        <f t="shared" si="132"/>
        <v>13215.6</v>
      </c>
      <c r="J323" s="21">
        <f t="shared" si="132"/>
        <v>40302.7592920354</v>
      </c>
      <c r="K323" s="21">
        <f t="shared" si="132"/>
        <v>2881.32</v>
      </c>
      <c r="L323" s="21">
        <f t="shared" si="132"/>
        <v>1007.56898230088</v>
      </c>
      <c r="M323" s="21">
        <f t="shared" si="132"/>
        <v>604.541389380531</v>
      </c>
      <c r="N323" s="21">
        <f t="shared" si="132"/>
        <v>806.055185840708</v>
      </c>
      <c r="O323" s="21">
        <f t="shared" si="132"/>
        <v>35003.29</v>
      </c>
      <c r="P323" s="19"/>
    </row>
    <row r="324" s="1" customFormat="1" ht="13.5" outlineLevel="2" spans="1:16">
      <c r="A324" s="15">
        <v>303</v>
      </c>
      <c r="B324" s="15" t="s">
        <v>641</v>
      </c>
      <c r="C324" s="16" t="s">
        <v>642</v>
      </c>
      <c r="D324" s="15" t="s">
        <v>643</v>
      </c>
      <c r="E324" s="15">
        <v>30</v>
      </c>
      <c r="F324" s="17">
        <v>3940</v>
      </c>
      <c r="G324" s="18">
        <v>1632.34</v>
      </c>
      <c r="H324" s="18">
        <f t="shared" ref="H324:H337" si="133">(G324)/1.13*0.13</f>
        <v>187.791327433628</v>
      </c>
      <c r="I324" s="18">
        <v>788</v>
      </c>
      <c r="J324" s="18">
        <f t="shared" ref="J324:J337" si="134">(G324)-H324+(I324)</f>
        <v>2232.54867256637</v>
      </c>
      <c r="K324" s="18">
        <f t="shared" ref="K324:K337" si="135">(F324)*0.039</f>
        <v>153.66</v>
      </c>
      <c r="L324" s="18">
        <f t="shared" ref="L324:L337" si="136">J324*0.025</f>
        <v>55.8137168141593</v>
      </c>
      <c r="M324" s="18">
        <f t="shared" ref="M324:M337" si="137">J324*0.015</f>
        <v>33.4882300884956</v>
      </c>
      <c r="N324" s="18">
        <f t="shared" ref="N324:N337" si="138">J324*0.02</f>
        <v>44.6509734513274</v>
      </c>
      <c r="O324" s="25">
        <v>1944.94</v>
      </c>
      <c r="P324" s="15"/>
    </row>
    <row r="325" s="1" customFormat="1" ht="13.5" outlineLevel="2" spans="1:16">
      <c r="A325" s="15">
        <v>304</v>
      </c>
      <c r="B325" s="15" t="s">
        <v>641</v>
      </c>
      <c r="C325" s="16" t="s">
        <v>644</v>
      </c>
      <c r="D325" s="15" t="s">
        <v>645</v>
      </c>
      <c r="E325" s="15">
        <v>30</v>
      </c>
      <c r="F325" s="17">
        <v>3814</v>
      </c>
      <c r="G325" s="18">
        <v>1580.14</v>
      </c>
      <c r="H325" s="18">
        <f t="shared" si="133"/>
        <v>181.786017699115</v>
      </c>
      <c r="I325" s="18">
        <v>762.8</v>
      </c>
      <c r="J325" s="18">
        <f t="shared" si="134"/>
        <v>2161.15398230089</v>
      </c>
      <c r="K325" s="18">
        <f t="shared" si="135"/>
        <v>148.746</v>
      </c>
      <c r="L325" s="18">
        <f t="shared" si="136"/>
        <v>54.0288495575221</v>
      </c>
      <c r="M325" s="18">
        <f t="shared" si="137"/>
        <v>32.4173097345133</v>
      </c>
      <c r="N325" s="18">
        <f t="shared" si="138"/>
        <v>43.2230796460177</v>
      </c>
      <c r="O325" s="25">
        <v>1882.74</v>
      </c>
      <c r="P325" s="15"/>
    </row>
    <row r="326" s="1" customFormat="1" ht="13.5" outlineLevel="2" spans="1:16">
      <c r="A326" s="15">
        <v>305</v>
      </c>
      <c r="B326" s="15" t="s">
        <v>641</v>
      </c>
      <c r="C326" s="16" t="s">
        <v>646</v>
      </c>
      <c r="D326" s="15" t="s">
        <v>647</v>
      </c>
      <c r="E326" s="15">
        <v>30</v>
      </c>
      <c r="F326" s="17">
        <v>4172</v>
      </c>
      <c r="G326" s="18">
        <v>1728.46</v>
      </c>
      <c r="H326" s="18">
        <f t="shared" si="133"/>
        <v>198.849380530973</v>
      </c>
      <c r="I326" s="18">
        <v>834.4</v>
      </c>
      <c r="J326" s="18">
        <f t="shared" si="134"/>
        <v>2364.01061946903</v>
      </c>
      <c r="K326" s="18">
        <f t="shared" si="135"/>
        <v>162.708</v>
      </c>
      <c r="L326" s="18">
        <f t="shared" si="136"/>
        <v>59.1002654867257</v>
      </c>
      <c r="M326" s="18">
        <f t="shared" si="137"/>
        <v>35.4601592920354</v>
      </c>
      <c r="N326" s="18">
        <f t="shared" si="138"/>
        <v>47.2802123893805</v>
      </c>
      <c r="O326" s="25">
        <v>2059.46</v>
      </c>
      <c r="P326" s="15"/>
    </row>
    <row r="327" s="1" customFormat="1" ht="13.5" outlineLevel="2" spans="1:16">
      <c r="A327" s="15">
        <v>306</v>
      </c>
      <c r="B327" s="15" t="s">
        <v>641</v>
      </c>
      <c r="C327" s="16" t="s">
        <v>648</v>
      </c>
      <c r="D327" s="15" t="s">
        <v>649</v>
      </c>
      <c r="E327" s="15">
        <v>15</v>
      </c>
      <c r="F327" s="17">
        <v>1188</v>
      </c>
      <c r="G327" s="18">
        <v>492.19</v>
      </c>
      <c r="H327" s="18">
        <f t="shared" si="133"/>
        <v>56.6236283185841</v>
      </c>
      <c r="I327" s="18">
        <v>237.6</v>
      </c>
      <c r="J327" s="18">
        <f t="shared" si="134"/>
        <v>673.166371681416</v>
      </c>
      <c r="K327" s="18">
        <f t="shared" si="135"/>
        <v>46.332</v>
      </c>
      <c r="L327" s="18">
        <f t="shared" si="136"/>
        <v>16.8291592920354</v>
      </c>
      <c r="M327" s="18">
        <f t="shared" si="137"/>
        <v>10.0974955752212</v>
      </c>
      <c r="N327" s="18">
        <f t="shared" si="138"/>
        <v>13.4633274336283</v>
      </c>
      <c r="O327" s="25">
        <v>586.44</v>
      </c>
      <c r="P327" s="15"/>
    </row>
    <row r="328" s="1" customFormat="1" ht="13.5" outlineLevel="2" spans="1:16">
      <c r="A328" s="15">
        <v>307</v>
      </c>
      <c r="B328" s="15" t="s">
        <v>641</v>
      </c>
      <c r="C328" s="16" t="s">
        <v>648</v>
      </c>
      <c r="D328" s="15" t="s">
        <v>650</v>
      </c>
      <c r="E328" s="15">
        <v>15</v>
      </c>
      <c r="F328" s="17">
        <v>2087</v>
      </c>
      <c r="G328" s="18">
        <v>864.64</v>
      </c>
      <c r="H328" s="18">
        <f t="shared" si="133"/>
        <v>99.4718584070797</v>
      </c>
      <c r="I328" s="18">
        <v>417.4</v>
      </c>
      <c r="J328" s="18">
        <f t="shared" si="134"/>
        <v>1182.56814159292</v>
      </c>
      <c r="K328" s="18">
        <f t="shared" si="135"/>
        <v>81.393</v>
      </c>
      <c r="L328" s="18">
        <f t="shared" si="136"/>
        <v>29.564203539823</v>
      </c>
      <c r="M328" s="18">
        <f t="shared" si="137"/>
        <v>17.7385221238938</v>
      </c>
      <c r="N328" s="18">
        <f t="shared" si="138"/>
        <v>23.6513628318584</v>
      </c>
      <c r="O328" s="25">
        <v>1030.22</v>
      </c>
      <c r="P328" s="15"/>
    </row>
    <row r="329" s="1" customFormat="1" ht="13.5" outlineLevel="2" spans="1:16">
      <c r="A329" s="15">
        <v>308</v>
      </c>
      <c r="B329" s="15" t="s">
        <v>641</v>
      </c>
      <c r="C329" s="16" t="s">
        <v>651</v>
      </c>
      <c r="D329" s="15" t="s">
        <v>652</v>
      </c>
      <c r="E329" s="15">
        <v>30</v>
      </c>
      <c r="F329" s="17">
        <v>4156</v>
      </c>
      <c r="G329" s="18">
        <v>1721.83</v>
      </c>
      <c r="H329" s="18">
        <f t="shared" si="133"/>
        <v>198.086637168142</v>
      </c>
      <c r="I329" s="18">
        <v>831.2</v>
      </c>
      <c r="J329" s="18">
        <f t="shared" si="134"/>
        <v>2354.94336283186</v>
      </c>
      <c r="K329" s="18">
        <f t="shared" si="135"/>
        <v>162.084</v>
      </c>
      <c r="L329" s="18">
        <f t="shared" si="136"/>
        <v>58.8735840707965</v>
      </c>
      <c r="M329" s="18">
        <f t="shared" si="137"/>
        <v>35.3241504424779</v>
      </c>
      <c r="N329" s="18">
        <f t="shared" si="138"/>
        <v>47.0988672566372</v>
      </c>
      <c r="O329" s="25">
        <v>2051.56</v>
      </c>
      <c r="P329" s="15"/>
    </row>
    <row r="330" s="1" customFormat="1" ht="13.5" outlineLevel="2" spans="1:16">
      <c r="A330" s="15">
        <v>309</v>
      </c>
      <c r="B330" s="15" t="s">
        <v>641</v>
      </c>
      <c r="C330" s="16" t="s">
        <v>653</v>
      </c>
      <c r="D330" s="15" t="s">
        <v>654</v>
      </c>
      <c r="E330" s="15">
        <v>30</v>
      </c>
      <c r="F330" s="17">
        <v>3874</v>
      </c>
      <c r="G330" s="18">
        <v>1605</v>
      </c>
      <c r="H330" s="18">
        <f t="shared" si="133"/>
        <v>184.646017699115</v>
      </c>
      <c r="I330" s="18">
        <v>774.8</v>
      </c>
      <c r="J330" s="18">
        <f t="shared" si="134"/>
        <v>2195.15398230089</v>
      </c>
      <c r="K330" s="18">
        <f t="shared" si="135"/>
        <v>151.086</v>
      </c>
      <c r="L330" s="18">
        <f t="shared" si="136"/>
        <v>54.8788495575221</v>
      </c>
      <c r="M330" s="18">
        <f t="shared" si="137"/>
        <v>32.9273097345133</v>
      </c>
      <c r="N330" s="18">
        <f t="shared" si="138"/>
        <v>43.9030796460177</v>
      </c>
      <c r="O330" s="25">
        <v>1912.36</v>
      </c>
      <c r="P330" s="15"/>
    </row>
    <row r="331" s="1" customFormat="1" ht="13.5" outlineLevel="2" spans="1:16">
      <c r="A331" s="15">
        <v>310</v>
      </c>
      <c r="B331" s="15" t="s">
        <v>641</v>
      </c>
      <c r="C331" s="16" t="s">
        <v>194</v>
      </c>
      <c r="D331" s="15" t="s">
        <v>655</v>
      </c>
      <c r="E331" s="15">
        <v>30</v>
      </c>
      <c r="F331" s="17">
        <v>3811</v>
      </c>
      <c r="G331" s="18">
        <v>1578.9</v>
      </c>
      <c r="H331" s="18">
        <f t="shared" si="133"/>
        <v>181.643362831858</v>
      </c>
      <c r="I331" s="18">
        <v>762.2</v>
      </c>
      <c r="J331" s="18">
        <f t="shared" si="134"/>
        <v>2159.45663716814</v>
      </c>
      <c r="K331" s="18">
        <f t="shared" si="135"/>
        <v>148.629</v>
      </c>
      <c r="L331" s="18">
        <f t="shared" si="136"/>
        <v>53.9864159292035</v>
      </c>
      <c r="M331" s="18">
        <f t="shared" si="137"/>
        <v>32.3918495575221</v>
      </c>
      <c r="N331" s="18">
        <f t="shared" si="138"/>
        <v>43.1891327433628</v>
      </c>
      <c r="O331" s="25">
        <v>1881.26</v>
      </c>
      <c r="P331" s="15"/>
    </row>
    <row r="332" s="1" customFormat="1" ht="13.5" outlineLevel="2" spans="1:16">
      <c r="A332" s="15">
        <v>311</v>
      </c>
      <c r="B332" s="15" t="s">
        <v>641</v>
      </c>
      <c r="C332" s="16" t="s">
        <v>656</v>
      </c>
      <c r="D332" s="15" t="s">
        <v>657</v>
      </c>
      <c r="E332" s="15">
        <v>30</v>
      </c>
      <c r="F332" s="17">
        <v>2982</v>
      </c>
      <c r="G332" s="18">
        <v>1235.44</v>
      </c>
      <c r="H332" s="18">
        <f t="shared" si="133"/>
        <v>142.130265486726</v>
      </c>
      <c r="I332" s="18">
        <v>596.4</v>
      </c>
      <c r="J332" s="18">
        <f t="shared" si="134"/>
        <v>1689.70973451327</v>
      </c>
      <c r="K332" s="18">
        <f t="shared" si="135"/>
        <v>116.298</v>
      </c>
      <c r="L332" s="18">
        <f t="shared" si="136"/>
        <v>42.2427433628319</v>
      </c>
      <c r="M332" s="18">
        <f t="shared" si="137"/>
        <v>25.3456460176991</v>
      </c>
      <c r="N332" s="18">
        <f t="shared" si="138"/>
        <v>33.7941946902655</v>
      </c>
      <c r="O332" s="25">
        <v>1472.03</v>
      </c>
      <c r="P332" s="15"/>
    </row>
    <row r="333" s="1" customFormat="1" ht="13.5" outlineLevel="2" spans="1:16">
      <c r="A333" s="15">
        <v>312</v>
      </c>
      <c r="B333" s="15" t="s">
        <v>641</v>
      </c>
      <c r="C333" s="16" t="s">
        <v>658</v>
      </c>
      <c r="D333" s="15" t="s">
        <v>659</v>
      </c>
      <c r="E333" s="15">
        <v>30</v>
      </c>
      <c r="F333" s="17">
        <v>3492</v>
      </c>
      <c r="G333" s="18">
        <v>1446.74</v>
      </c>
      <c r="H333" s="18">
        <f t="shared" si="133"/>
        <v>166.439115044248</v>
      </c>
      <c r="I333" s="18">
        <v>698.4</v>
      </c>
      <c r="J333" s="18">
        <f t="shared" si="134"/>
        <v>1978.70088495575</v>
      </c>
      <c r="K333" s="18">
        <f t="shared" si="135"/>
        <v>136.188</v>
      </c>
      <c r="L333" s="18">
        <f t="shared" si="136"/>
        <v>49.4675221238938</v>
      </c>
      <c r="M333" s="18">
        <f t="shared" si="137"/>
        <v>29.6805132743363</v>
      </c>
      <c r="N333" s="18">
        <f t="shared" si="138"/>
        <v>39.574017699115</v>
      </c>
      <c r="O333" s="25">
        <v>1723.79</v>
      </c>
      <c r="P333" s="15"/>
    </row>
    <row r="334" s="1" customFormat="1" ht="13.5" outlineLevel="2" spans="1:16">
      <c r="A334" s="15">
        <v>313</v>
      </c>
      <c r="B334" s="15" t="s">
        <v>641</v>
      </c>
      <c r="C334" s="16" t="s">
        <v>660</v>
      </c>
      <c r="D334" s="15" t="s">
        <v>661</v>
      </c>
      <c r="E334" s="15">
        <v>30</v>
      </c>
      <c r="F334" s="17">
        <v>3162</v>
      </c>
      <c r="G334" s="18">
        <v>1310.02</v>
      </c>
      <c r="H334" s="18">
        <f t="shared" si="133"/>
        <v>150.710265486726</v>
      </c>
      <c r="I334" s="18">
        <v>632.4</v>
      </c>
      <c r="J334" s="18">
        <f t="shared" si="134"/>
        <v>1791.70973451327</v>
      </c>
      <c r="K334" s="18">
        <f t="shared" si="135"/>
        <v>123.318</v>
      </c>
      <c r="L334" s="18">
        <f t="shared" si="136"/>
        <v>44.7927433628319</v>
      </c>
      <c r="M334" s="18">
        <f t="shared" si="137"/>
        <v>26.8756460176991</v>
      </c>
      <c r="N334" s="18">
        <f t="shared" si="138"/>
        <v>35.8341946902655</v>
      </c>
      <c r="O334" s="25">
        <v>1560.89</v>
      </c>
      <c r="P334" s="15"/>
    </row>
    <row r="335" s="1" customFormat="1" ht="13.5" outlineLevel="2" spans="1:16">
      <c r="A335" s="15">
        <v>314</v>
      </c>
      <c r="B335" s="15" t="s">
        <v>641</v>
      </c>
      <c r="C335" s="16" t="s">
        <v>662</v>
      </c>
      <c r="D335" s="15" t="s">
        <v>663</v>
      </c>
      <c r="E335" s="15">
        <v>30</v>
      </c>
      <c r="F335" s="17">
        <v>3640</v>
      </c>
      <c r="G335" s="18">
        <v>1508.05</v>
      </c>
      <c r="H335" s="18">
        <f t="shared" si="133"/>
        <v>173.492477876106</v>
      </c>
      <c r="I335" s="18">
        <v>728</v>
      </c>
      <c r="J335" s="18">
        <f t="shared" si="134"/>
        <v>2062.55752212389</v>
      </c>
      <c r="K335" s="18">
        <f t="shared" si="135"/>
        <v>141.96</v>
      </c>
      <c r="L335" s="18">
        <f t="shared" si="136"/>
        <v>51.5639380530973</v>
      </c>
      <c r="M335" s="18">
        <f t="shared" si="137"/>
        <v>30.9383628318584</v>
      </c>
      <c r="N335" s="18">
        <f t="shared" si="138"/>
        <v>41.2511504424779</v>
      </c>
      <c r="O335" s="25">
        <v>1796.84</v>
      </c>
      <c r="P335" s="15"/>
    </row>
    <row r="336" s="1" customFormat="1" ht="13.5" outlineLevel="2" spans="1:16">
      <c r="A336" s="15">
        <v>315</v>
      </c>
      <c r="B336" s="15" t="s">
        <v>641</v>
      </c>
      <c r="C336" s="16" t="s">
        <v>664</v>
      </c>
      <c r="D336" s="15" t="s">
        <v>665</v>
      </c>
      <c r="E336" s="15">
        <v>30</v>
      </c>
      <c r="F336" s="17">
        <v>3449</v>
      </c>
      <c r="G336" s="18">
        <v>1428.92</v>
      </c>
      <c r="H336" s="18">
        <f t="shared" si="133"/>
        <v>164.389026548673</v>
      </c>
      <c r="I336" s="18">
        <v>689.8</v>
      </c>
      <c r="J336" s="18">
        <f t="shared" si="134"/>
        <v>1954.33097345133</v>
      </c>
      <c r="K336" s="18">
        <f t="shared" si="135"/>
        <v>134.511</v>
      </c>
      <c r="L336" s="18">
        <f t="shared" si="136"/>
        <v>48.8582743362832</v>
      </c>
      <c r="M336" s="18">
        <f t="shared" si="137"/>
        <v>29.3149646017699</v>
      </c>
      <c r="N336" s="18">
        <f t="shared" si="138"/>
        <v>39.0866194690266</v>
      </c>
      <c r="O336" s="25">
        <v>1702.56</v>
      </c>
      <c r="P336" s="15"/>
    </row>
    <row r="337" s="1" customFormat="1" ht="13.5" outlineLevel="2" spans="1:16">
      <c r="A337" s="15">
        <v>316</v>
      </c>
      <c r="B337" s="15" t="s">
        <v>641</v>
      </c>
      <c r="C337" s="16" t="s">
        <v>666</v>
      </c>
      <c r="D337" s="15" t="s">
        <v>667</v>
      </c>
      <c r="E337" s="15">
        <v>30</v>
      </c>
      <c r="F337" s="17">
        <v>3613</v>
      </c>
      <c r="G337" s="18">
        <v>1496.87</v>
      </c>
      <c r="H337" s="18">
        <f t="shared" si="133"/>
        <v>172.206283185841</v>
      </c>
      <c r="I337" s="18">
        <v>722.6</v>
      </c>
      <c r="J337" s="18">
        <f t="shared" si="134"/>
        <v>2047.26371681416</v>
      </c>
      <c r="K337" s="18">
        <f t="shared" si="135"/>
        <v>140.907</v>
      </c>
      <c r="L337" s="18">
        <f t="shared" si="136"/>
        <v>51.181592920354</v>
      </c>
      <c r="M337" s="18">
        <f t="shared" si="137"/>
        <v>30.7089557522124</v>
      </c>
      <c r="N337" s="18">
        <f t="shared" si="138"/>
        <v>40.9452743362832</v>
      </c>
      <c r="O337" s="25">
        <v>1783.52</v>
      </c>
      <c r="P337" s="15"/>
    </row>
    <row r="338" s="2" customFormat="1" ht="13.5" hidden="1" outlineLevel="1" spans="1:16">
      <c r="A338" s="19"/>
      <c r="B338" s="19" t="s">
        <v>668</v>
      </c>
      <c r="C338" s="20"/>
      <c r="D338" s="19"/>
      <c r="E338" s="19"/>
      <c r="F338" s="21">
        <f t="shared" ref="F338:O338" si="139">SUBTOTAL(9,F324:F337)</f>
        <v>47380</v>
      </c>
      <c r="G338" s="21">
        <f t="shared" si="139"/>
        <v>19629.54</v>
      </c>
      <c r="H338" s="21">
        <f t="shared" si="139"/>
        <v>2258.26566371682</v>
      </c>
      <c r="I338" s="21">
        <f t="shared" si="139"/>
        <v>9476</v>
      </c>
      <c r="J338" s="21">
        <f t="shared" si="139"/>
        <v>26847.2743362832</v>
      </c>
      <c r="K338" s="21">
        <f t="shared" si="139"/>
        <v>1847.82</v>
      </c>
      <c r="L338" s="21">
        <f t="shared" si="139"/>
        <v>671.18185840708</v>
      </c>
      <c r="M338" s="21">
        <f t="shared" si="139"/>
        <v>402.709115044248</v>
      </c>
      <c r="N338" s="21">
        <f t="shared" si="139"/>
        <v>536.945486725664</v>
      </c>
      <c r="O338" s="21">
        <f t="shared" si="139"/>
        <v>23388.61</v>
      </c>
      <c r="P338" s="19"/>
    </row>
    <row r="339" s="1" customFormat="1" ht="13.5" outlineLevel="2" spans="1:16">
      <c r="A339" s="15">
        <v>317</v>
      </c>
      <c r="B339" s="15" t="s">
        <v>669</v>
      </c>
      <c r="C339" s="16" t="s">
        <v>670</v>
      </c>
      <c r="D339" s="15" t="s">
        <v>671</v>
      </c>
      <c r="E339" s="15">
        <v>30</v>
      </c>
      <c r="F339" s="17">
        <v>3331</v>
      </c>
      <c r="G339" s="18">
        <v>1380.03</v>
      </c>
      <c r="H339" s="18">
        <f t="shared" ref="H339:H349" si="140">(G339)/1.13*0.13</f>
        <v>158.764513274336</v>
      </c>
      <c r="I339" s="18">
        <v>666.2</v>
      </c>
      <c r="J339" s="18">
        <f t="shared" ref="J339:J349" si="141">(G339)-H339+(I339)</f>
        <v>1887.46548672566</v>
      </c>
      <c r="K339" s="18">
        <f t="shared" ref="K339:K349" si="142">(F339)*0.039</f>
        <v>129.909</v>
      </c>
      <c r="L339" s="18">
        <f t="shared" ref="L339:L349" si="143">J339*0.025</f>
        <v>47.1866371681416</v>
      </c>
      <c r="M339" s="18">
        <f t="shared" ref="M339:M349" si="144">J339*0.015</f>
        <v>28.311982300885</v>
      </c>
      <c r="N339" s="18">
        <f t="shared" ref="N339:N349" si="145">J339*0.02</f>
        <v>37.7493097345133</v>
      </c>
      <c r="O339" s="25">
        <v>1644.31</v>
      </c>
      <c r="P339" s="15"/>
    </row>
    <row r="340" s="1" customFormat="1" ht="13.5" outlineLevel="2" spans="1:16">
      <c r="A340" s="15">
        <v>318</v>
      </c>
      <c r="B340" s="15" t="s">
        <v>669</v>
      </c>
      <c r="C340" s="16" t="s">
        <v>672</v>
      </c>
      <c r="D340" s="15" t="s">
        <v>673</v>
      </c>
      <c r="E340" s="15">
        <v>30</v>
      </c>
      <c r="F340" s="17">
        <v>3753</v>
      </c>
      <c r="G340" s="18">
        <v>1554.87</v>
      </c>
      <c r="H340" s="18">
        <f t="shared" si="140"/>
        <v>178.878849557522</v>
      </c>
      <c r="I340" s="18"/>
      <c r="J340" s="18">
        <f t="shared" si="141"/>
        <v>1375.99115044248</v>
      </c>
      <c r="K340" s="18">
        <f t="shared" si="142"/>
        <v>146.367</v>
      </c>
      <c r="L340" s="18">
        <f t="shared" si="143"/>
        <v>34.3997787610619</v>
      </c>
      <c r="M340" s="18">
        <f t="shared" si="144"/>
        <v>20.6398672566372</v>
      </c>
      <c r="N340" s="18">
        <f t="shared" si="145"/>
        <v>27.5198230088496</v>
      </c>
      <c r="O340" s="25">
        <v>1147.06</v>
      </c>
      <c r="P340" s="15"/>
    </row>
    <row r="341" s="1" customFormat="1" ht="13.5" outlineLevel="2" spans="1:16">
      <c r="A341" s="15">
        <v>319</v>
      </c>
      <c r="B341" s="15" t="s">
        <v>669</v>
      </c>
      <c r="C341" s="16" t="s">
        <v>674</v>
      </c>
      <c r="D341" s="15" t="s">
        <v>675</v>
      </c>
      <c r="E341" s="15">
        <v>30</v>
      </c>
      <c r="F341" s="17">
        <v>3649</v>
      </c>
      <c r="G341" s="18">
        <v>1511.78</v>
      </c>
      <c r="H341" s="18">
        <f t="shared" si="140"/>
        <v>173.921592920354</v>
      </c>
      <c r="I341" s="18">
        <v>729.8</v>
      </c>
      <c r="J341" s="18">
        <f t="shared" si="141"/>
        <v>2067.65840707965</v>
      </c>
      <c r="K341" s="18">
        <f t="shared" si="142"/>
        <v>142.311</v>
      </c>
      <c r="L341" s="18">
        <f t="shared" si="143"/>
        <v>51.6914601769912</v>
      </c>
      <c r="M341" s="18">
        <f t="shared" si="144"/>
        <v>31.0148761061947</v>
      </c>
      <c r="N341" s="18">
        <f t="shared" si="145"/>
        <v>41.3531681415929</v>
      </c>
      <c r="O341" s="25">
        <v>1801.29</v>
      </c>
      <c r="P341" s="15"/>
    </row>
    <row r="342" s="1" customFormat="1" ht="13.5" outlineLevel="2" spans="1:16">
      <c r="A342" s="15">
        <v>320</v>
      </c>
      <c r="B342" s="15" t="s">
        <v>669</v>
      </c>
      <c r="C342" s="16" t="s">
        <v>676</v>
      </c>
      <c r="D342" s="15" t="s">
        <v>677</v>
      </c>
      <c r="E342" s="15">
        <v>30</v>
      </c>
      <c r="F342" s="17">
        <v>3521</v>
      </c>
      <c r="G342" s="18">
        <v>1458.75</v>
      </c>
      <c r="H342" s="18">
        <f t="shared" si="140"/>
        <v>167.820796460177</v>
      </c>
      <c r="I342" s="18">
        <v>704.2</v>
      </c>
      <c r="J342" s="18">
        <f t="shared" si="141"/>
        <v>1995.12920353982</v>
      </c>
      <c r="K342" s="18">
        <f t="shared" si="142"/>
        <v>137.319</v>
      </c>
      <c r="L342" s="18">
        <f t="shared" si="143"/>
        <v>49.8782300884956</v>
      </c>
      <c r="M342" s="18">
        <f t="shared" si="144"/>
        <v>29.9269380530973</v>
      </c>
      <c r="N342" s="18">
        <f t="shared" si="145"/>
        <v>39.9025840707965</v>
      </c>
      <c r="O342" s="25">
        <v>1738.1</v>
      </c>
      <c r="P342" s="15"/>
    </row>
    <row r="343" s="1" customFormat="1" ht="13.5" outlineLevel="2" spans="1:16">
      <c r="A343" s="15">
        <v>321</v>
      </c>
      <c r="B343" s="15" t="s">
        <v>669</v>
      </c>
      <c r="C343" s="16" t="s">
        <v>678</v>
      </c>
      <c r="D343" s="15" t="s">
        <v>679</v>
      </c>
      <c r="E343" s="15">
        <v>30</v>
      </c>
      <c r="F343" s="17">
        <v>3002</v>
      </c>
      <c r="G343" s="18">
        <v>1243.73</v>
      </c>
      <c r="H343" s="18">
        <f t="shared" si="140"/>
        <v>143.083982300885</v>
      </c>
      <c r="I343" s="18">
        <v>600.4</v>
      </c>
      <c r="J343" s="18">
        <f t="shared" si="141"/>
        <v>1701.04601769912</v>
      </c>
      <c r="K343" s="18">
        <f t="shared" si="142"/>
        <v>117.078</v>
      </c>
      <c r="L343" s="18">
        <f t="shared" si="143"/>
        <v>42.5261504424779</v>
      </c>
      <c r="M343" s="18">
        <f t="shared" si="144"/>
        <v>25.5156902654867</v>
      </c>
      <c r="N343" s="18">
        <f t="shared" si="145"/>
        <v>34.0209203539823</v>
      </c>
      <c r="O343" s="25">
        <v>1481.91</v>
      </c>
      <c r="P343" s="15"/>
    </row>
    <row r="344" s="1" customFormat="1" ht="13.5" outlineLevel="2" spans="1:16">
      <c r="A344" s="15">
        <v>322</v>
      </c>
      <c r="B344" s="15" t="s">
        <v>669</v>
      </c>
      <c r="C344" s="16" t="s">
        <v>680</v>
      </c>
      <c r="D344" s="15" t="s">
        <v>681</v>
      </c>
      <c r="E344" s="15">
        <v>30</v>
      </c>
      <c r="F344" s="17">
        <v>3703</v>
      </c>
      <c r="G344" s="18">
        <v>1534.15</v>
      </c>
      <c r="H344" s="18">
        <f t="shared" si="140"/>
        <v>176.495132743363</v>
      </c>
      <c r="I344" s="18"/>
      <c r="J344" s="18">
        <f t="shared" si="141"/>
        <v>1357.65486725664</v>
      </c>
      <c r="K344" s="18">
        <f t="shared" si="142"/>
        <v>144.417</v>
      </c>
      <c r="L344" s="18">
        <f t="shared" si="143"/>
        <v>33.9413716814159</v>
      </c>
      <c r="M344" s="18">
        <f t="shared" si="144"/>
        <v>20.3648230088496</v>
      </c>
      <c r="N344" s="18">
        <f t="shared" si="145"/>
        <v>27.1530973451327</v>
      </c>
      <c r="O344" s="25">
        <v>1131.78</v>
      </c>
      <c r="P344" s="15"/>
    </row>
    <row r="345" s="1" customFormat="1" ht="13.5" outlineLevel="2" spans="1:16">
      <c r="A345" s="15">
        <v>323</v>
      </c>
      <c r="B345" s="15" t="s">
        <v>669</v>
      </c>
      <c r="C345" s="16" t="s">
        <v>682</v>
      </c>
      <c r="D345" s="15" t="s">
        <v>683</v>
      </c>
      <c r="E345" s="15">
        <v>30</v>
      </c>
      <c r="F345" s="17">
        <v>3695</v>
      </c>
      <c r="G345" s="18">
        <v>1530.84</v>
      </c>
      <c r="H345" s="18">
        <f t="shared" si="140"/>
        <v>176.114336283186</v>
      </c>
      <c r="I345" s="18">
        <v>739</v>
      </c>
      <c r="J345" s="18">
        <f t="shared" si="141"/>
        <v>2093.72566371681</v>
      </c>
      <c r="K345" s="18">
        <f t="shared" si="142"/>
        <v>144.105</v>
      </c>
      <c r="L345" s="18">
        <f t="shared" si="143"/>
        <v>52.3431415929203</v>
      </c>
      <c r="M345" s="18">
        <f t="shared" si="144"/>
        <v>31.4058849557522</v>
      </c>
      <c r="N345" s="18">
        <f t="shared" si="145"/>
        <v>41.8745132743363</v>
      </c>
      <c r="O345" s="25">
        <v>1824</v>
      </c>
      <c r="P345" s="15"/>
    </row>
    <row r="346" s="1" customFormat="1" ht="13.5" outlineLevel="2" spans="1:16">
      <c r="A346" s="15">
        <v>324</v>
      </c>
      <c r="B346" s="15" t="s">
        <v>669</v>
      </c>
      <c r="C346" s="16" t="s">
        <v>684</v>
      </c>
      <c r="D346" s="15" t="s">
        <v>685</v>
      </c>
      <c r="E346" s="15">
        <v>30</v>
      </c>
      <c r="F346" s="17">
        <v>3344</v>
      </c>
      <c r="G346" s="18">
        <v>1385.42</v>
      </c>
      <c r="H346" s="18">
        <f t="shared" si="140"/>
        <v>159.384601769912</v>
      </c>
      <c r="I346" s="18">
        <v>668.8</v>
      </c>
      <c r="J346" s="18">
        <f t="shared" si="141"/>
        <v>1894.83539823009</v>
      </c>
      <c r="K346" s="18">
        <f t="shared" si="142"/>
        <v>130.416</v>
      </c>
      <c r="L346" s="18">
        <f t="shared" si="143"/>
        <v>47.3708849557522</v>
      </c>
      <c r="M346" s="18">
        <f t="shared" si="144"/>
        <v>28.4225309734513</v>
      </c>
      <c r="N346" s="18">
        <f t="shared" si="145"/>
        <v>37.8967079646018</v>
      </c>
      <c r="O346" s="25">
        <v>1650.73</v>
      </c>
      <c r="P346" s="15"/>
    </row>
    <row r="347" s="1" customFormat="1" ht="13.5" outlineLevel="2" spans="1:16">
      <c r="A347" s="15">
        <v>325</v>
      </c>
      <c r="B347" s="15" t="s">
        <v>669</v>
      </c>
      <c r="C347" s="16" t="s">
        <v>686</v>
      </c>
      <c r="D347" s="15" t="s">
        <v>687</v>
      </c>
      <c r="E347" s="15">
        <v>30</v>
      </c>
      <c r="F347" s="17">
        <v>3562</v>
      </c>
      <c r="G347" s="18">
        <v>1475.74</v>
      </c>
      <c r="H347" s="18">
        <f t="shared" si="140"/>
        <v>169.775398230089</v>
      </c>
      <c r="I347" s="18">
        <v>712.4</v>
      </c>
      <c r="J347" s="18">
        <f t="shared" si="141"/>
        <v>2018.36460176991</v>
      </c>
      <c r="K347" s="18">
        <f t="shared" si="142"/>
        <v>138.918</v>
      </c>
      <c r="L347" s="18">
        <f t="shared" si="143"/>
        <v>50.4591150442478</v>
      </c>
      <c r="M347" s="18">
        <f t="shared" si="144"/>
        <v>30.2754690265487</v>
      </c>
      <c r="N347" s="18">
        <f t="shared" si="145"/>
        <v>40.3672920353982</v>
      </c>
      <c r="O347" s="25">
        <v>1758.34</v>
      </c>
      <c r="P347" s="15"/>
    </row>
    <row r="348" s="1" customFormat="1" ht="13.5" outlineLevel="2" spans="1:16">
      <c r="A348" s="15">
        <v>326</v>
      </c>
      <c r="B348" s="15" t="s">
        <v>669</v>
      </c>
      <c r="C348" s="16" t="s">
        <v>688</v>
      </c>
      <c r="D348" s="15" t="s">
        <v>689</v>
      </c>
      <c r="E348" s="15">
        <v>30</v>
      </c>
      <c r="F348" s="17">
        <v>3424</v>
      </c>
      <c r="G348" s="18">
        <v>1418.56</v>
      </c>
      <c r="H348" s="18">
        <f t="shared" si="140"/>
        <v>163.197168141593</v>
      </c>
      <c r="I348" s="18">
        <v>684.8</v>
      </c>
      <c r="J348" s="18">
        <f t="shared" si="141"/>
        <v>1940.16283185841</v>
      </c>
      <c r="K348" s="18">
        <f t="shared" si="142"/>
        <v>133.536</v>
      </c>
      <c r="L348" s="18">
        <f t="shared" si="143"/>
        <v>48.5040707964602</v>
      </c>
      <c r="M348" s="18">
        <f t="shared" si="144"/>
        <v>29.1024424778761</v>
      </c>
      <c r="N348" s="18">
        <f t="shared" si="145"/>
        <v>38.8032566371681</v>
      </c>
      <c r="O348" s="25">
        <v>1690.22</v>
      </c>
      <c r="P348" s="15"/>
    </row>
    <row r="349" s="1" customFormat="1" ht="13.5" outlineLevel="2" spans="1:16">
      <c r="A349" s="15">
        <v>327</v>
      </c>
      <c r="B349" s="15" t="s">
        <v>669</v>
      </c>
      <c r="C349" s="16" t="s">
        <v>690</v>
      </c>
      <c r="D349" s="15" t="s">
        <v>691</v>
      </c>
      <c r="E349" s="15">
        <v>30</v>
      </c>
      <c r="F349" s="17">
        <v>3206</v>
      </c>
      <c r="G349" s="18">
        <v>1328.25</v>
      </c>
      <c r="H349" s="18">
        <f t="shared" si="140"/>
        <v>152.807522123894</v>
      </c>
      <c r="I349" s="18">
        <v>641.2</v>
      </c>
      <c r="J349" s="18">
        <f t="shared" si="141"/>
        <v>1816.64247787611</v>
      </c>
      <c r="K349" s="18">
        <f t="shared" si="142"/>
        <v>125.034</v>
      </c>
      <c r="L349" s="18">
        <f t="shared" si="143"/>
        <v>45.4160619469027</v>
      </c>
      <c r="M349" s="18">
        <f t="shared" si="144"/>
        <v>27.2496371681416</v>
      </c>
      <c r="N349" s="18">
        <f t="shared" si="145"/>
        <v>36.3328495575221</v>
      </c>
      <c r="O349" s="25">
        <v>1582.61</v>
      </c>
      <c r="P349" s="15"/>
    </row>
    <row r="350" s="2" customFormat="1" ht="13.5" hidden="1" outlineLevel="1" spans="1:16">
      <c r="A350" s="19"/>
      <c r="B350" s="19" t="s">
        <v>692</v>
      </c>
      <c r="C350" s="20"/>
      <c r="D350" s="19"/>
      <c r="E350" s="19"/>
      <c r="F350" s="21">
        <f t="shared" ref="F350:O350" si="146">SUBTOTAL(9,F339:F349)</f>
        <v>38190</v>
      </c>
      <c r="G350" s="21">
        <f t="shared" si="146"/>
        <v>15822.12</v>
      </c>
      <c r="H350" s="21">
        <f t="shared" si="146"/>
        <v>1820.24389380531</v>
      </c>
      <c r="I350" s="21">
        <f t="shared" si="146"/>
        <v>6146.8</v>
      </c>
      <c r="J350" s="21">
        <f t="shared" si="146"/>
        <v>20148.6761061947</v>
      </c>
      <c r="K350" s="21">
        <f t="shared" si="146"/>
        <v>1489.41</v>
      </c>
      <c r="L350" s="21">
        <f t="shared" si="146"/>
        <v>503.716902654867</v>
      </c>
      <c r="M350" s="21">
        <f t="shared" si="146"/>
        <v>302.23014159292</v>
      </c>
      <c r="N350" s="21">
        <f t="shared" si="146"/>
        <v>402.973522123894</v>
      </c>
      <c r="O350" s="21">
        <f t="shared" si="146"/>
        <v>17450.35</v>
      </c>
      <c r="P350" s="19"/>
    </row>
    <row r="351" s="1" customFormat="1" ht="13.5" outlineLevel="2" spans="1:16">
      <c r="A351" s="15">
        <v>328</v>
      </c>
      <c r="B351" s="15" t="s">
        <v>693</v>
      </c>
      <c r="C351" s="16" t="s">
        <v>694</v>
      </c>
      <c r="D351" s="15" t="s">
        <v>695</v>
      </c>
      <c r="E351" s="15">
        <v>30</v>
      </c>
      <c r="F351" s="17">
        <v>3693</v>
      </c>
      <c r="G351" s="18">
        <v>1530.01</v>
      </c>
      <c r="H351" s="18">
        <f t="shared" ref="H351:H376" si="147">(G351)/1.13*0.13</f>
        <v>176.018849557522</v>
      </c>
      <c r="I351" s="18">
        <v>738.6</v>
      </c>
      <c r="J351" s="18">
        <f t="shared" ref="J351:J376" si="148">(G351)-H351+(I351)</f>
        <v>2092.59115044248</v>
      </c>
      <c r="K351" s="18">
        <f t="shared" ref="K351:K376" si="149">(F351)*0.039</f>
        <v>144.027</v>
      </c>
      <c r="L351" s="18">
        <f t="shared" ref="L351:L376" si="150">J351*0.025</f>
        <v>52.314778761062</v>
      </c>
      <c r="M351" s="18">
        <f t="shared" ref="M351:M376" si="151">J351*0.015</f>
        <v>31.3888672566372</v>
      </c>
      <c r="N351" s="18">
        <f t="shared" ref="N351:N376" si="152">J351*0.02</f>
        <v>41.8518230088496</v>
      </c>
      <c r="O351" s="25">
        <v>1823.01</v>
      </c>
      <c r="P351" s="15"/>
    </row>
    <row r="352" s="1" customFormat="1" ht="13.5" outlineLevel="2" spans="1:16">
      <c r="A352" s="15">
        <v>329</v>
      </c>
      <c r="B352" s="15" t="s">
        <v>693</v>
      </c>
      <c r="C352" s="16" t="s">
        <v>696</v>
      </c>
      <c r="D352" s="15" t="s">
        <v>697</v>
      </c>
      <c r="E352" s="15">
        <v>30</v>
      </c>
      <c r="F352" s="17">
        <v>3379</v>
      </c>
      <c r="G352" s="18">
        <v>1399.92</v>
      </c>
      <c r="H352" s="18">
        <f t="shared" si="147"/>
        <v>161.052743362832</v>
      </c>
      <c r="I352" s="18">
        <v>675.8</v>
      </c>
      <c r="J352" s="18">
        <f t="shared" si="148"/>
        <v>1914.66725663717</v>
      </c>
      <c r="K352" s="18">
        <f t="shared" si="149"/>
        <v>131.781</v>
      </c>
      <c r="L352" s="18">
        <f t="shared" si="150"/>
        <v>47.8666814159292</v>
      </c>
      <c r="M352" s="18">
        <f t="shared" si="151"/>
        <v>28.7200088495575</v>
      </c>
      <c r="N352" s="18">
        <f t="shared" si="152"/>
        <v>38.2933451327434</v>
      </c>
      <c r="O352" s="25">
        <v>1668.01</v>
      </c>
      <c r="P352" s="15"/>
    </row>
    <row r="353" s="1" customFormat="1" ht="13.5" outlineLevel="2" spans="1:16">
      <c r="A353" s="15">
        <v>330</v>
      </c>
      <c r="B353" s="15" t="s">
        <v>693</v>
      </c>
      <c r="C353" s="16" t="s">
        <v>698</v>
      </c>
      <c r="D353" s="15" t="s">
        <v>699</v>
      </c>
      <c r="E353" s="15">
        <v>30</v>
      </c>
      <c r="F353" s="17">
        <v>3792</v>
      </c>
      <c r="G353" s="18">
        <v>1571.03</v>
      </c>
      <c r="H353" s="18">
        <f t="shared" si="147"/>
        <v>180.73796460177</v>
      </c>
      <c r="I353" s="18">
        <v>758.4</v>
      </c>
      <c r="J353" s="18">
        <f t="shared" si="148"/>
        <v>2148.69203539823</v>
      </c>
      <c r="K353" s="18">
        <f t="shared" si="149"/>
        <v>147.888</v>
      </c>
      <c r="L353" s="18">
        <f t="shared" si="150"/>
        <v>53.7173008849558</v>
      </c>
      <c r="M353" s="18">
        <f t="shared" si="151"/>
        <v>32.2303805309734</v>
      </c>
      <c r="N353" s="18">
        <f t="shared" si="152"/>
        <v>42.9738407079646</v>
      </c>
      <c r="O353" s="25">
        <v>1871.88</v>
      </c>
      <c r="P353" s="15"/>
    </row>
    <row r="354" s="1" customFormat="1" ht="13.5" outlineLevel="2" spans="1:16">
      <c r="A354" s="15">
        <v>331</v>
      </c>
      <c r="B354" s="15" t="s">
        <v>693</v>
      </c>
      <c r="C354" s="16" t="s">
        <v>700</v>
      </c>
      <c r="D354" s="15" t="s">
        <v>701</v>
      </c>
      <c r="E354" s="15">
        <v>30</v>
      </c>
      <c r="F354" s="17">
        <v>3179</v>
      </c>
      <c r="G354" s="18">
        <v>1317.06</v>
      </c>
      <c r="H354" s="18">
        <f t="shared" si="147"/>
        <v>151.52017699115</v>
      </c>
      <c r="I354" s="18">
        <v>635.8</v>
      </c>
      <c r="J354" s="18">
        <f t="shared" si="148"/>
        <v>1801.33982300885</v>
      </c>
      <c r="K354" s="18">
        <f t="shared" si="149"/>
        <v>123.981</v>
      </c>
      <c r="L354" s="18">
        <f t="shared" si="150"/>
        <v>45.0334955752212</v>
      </c>
      <c r="M354" s="18">
        <f t="shared" si="151"/>
        <v>27.0200973451327</v>
      </c>
      <c r="N354" s="18">
        <f t="shared" si="152"/>
        <v>36.026796460177</v>
      </c>
      <c r="O354" s="25">
        <v>1569.28</v>
      </c>
      <c r="P354" s="15"/>
    </row>
    <row r="355" s="1" customFormat="1" ht="13.5" outlineLevel="2" spans="1:16">
      <c r="A355" s="15">
        <v>332</v>
      </c>
      <c r="B355" s="15" t="s">
        <v>693</v>
      </c>
      <c r="C355" s="16" t="s">
        <v>702</v>
      </c>
      <c r="D355" s="15" t="s">
        <v>703</v>
      </c>
      <c r="E355" s="15">
        <v>30</v>
      </c>
      <c r="F355" s="17">
        <v>3884</v>
      </c>
      <c r="G355" s="18">
        <v>1609.14</v>
      </c>
      <c r="H355" s="18">
        <f t="shared" si="147"/>
        <v>185.122300884956</v>
      </c>
      <c r="I355" s="18">
        <v>776.8</v>
      </c>
      <c r="J355" s="18">
        <f t="shared" si="148"/>
        <v>2200.81769911504</v>
      </c>
      <c r="K355" s="18">
        <f t="shared" si="149"/>
        <v>151.476</v>
      </c>
      <c r="L355" s="18">
        <f t="shared" si="150"/>
        <v>55.0204424778761</v>
      </c>
      <c r="M355" s="18">
        <f t="shared" si="151"/>
        <v>33.0122654867257</v>
      </c>
      <c r="N355" s="18">
        <f t="shared" si="152"/>
        <v>44.0163539823009</v>
      </c>
      <c r="O355" s="25">
        <v>1917.29</v>
      </c>
      <c r="P355" s="15"/>
    </row>
    <row r="356" s="1" customFormat="1" ht="13.5" outlineLevel="2" spans="1:16">
      <c r="A356" s="15">
        <v>333</v>
      </c>
      <c r="B356" s="15" t="s">
        <v>693</v>
      </c>
      <c r="C356" s="16" t="s">
        <v>704</v>
      </c>
      <c r="D356" s="15" t="s">
        <v>705</v>
      </c>
      <c r="E356" s="15">
        <v>30</v>
      </c>
      <c r="F356" s="17">
        <v>3709</v>
      </c>
      <c r="G356" s="18">
        <v>1536.64</v>
      </c>
      <c r="H356" s="18">
        <f t="shared" si="147"/>
        <v>176.781592920354</v>
      </c>
      <c r="I356" s="18">
        <v>741.8</v>
      </c>
      <c r="J356" s="18">
        <f t="shared" si="148"/>
        <v>2101.65840707965</v>
      </c>
      <c r="K356" s="18">
        <f t="shared" si="149"/>
        <v>144.651</v>
      </c>
      <c r="L356" s="18">
        <f t="shared" si="150"/>
        <v>52.5414601769912</v>
      </c>
      <c r="M356" s="18">
        <f t="shared" si="151"/>
        <v>31.5248761061947</v>
      </c>
      <c r="N356" s="18">
        <f t="shared" si="152"/>
        <v>42.0331681415929</v>
      </c>
      <c r="O356" s="25">
        <v>1830.91</v>
      </c>
      <c r="P356" s="15"/>
    </row>
    <row r="357" s="1" customFormat="1" ht="13.5" outlineLevel="2" spans="1:16">
      <c r="A357" s="15">
        <v>334</v>
      </c>
      <c r="B357" s="15" t="s">
        <v>693</v>
      </c>
      <c r="C357" s="16" t="s">
        <v>706</v>
      </c>
      <c r="D357" s="15" t="s">
        <v>707</v>
      </c>
      <c r="E357" s="15">
        <v>30</v>
      </c>
      <c r="F357" s="17">
        <v>3497</v>
      </c>
      <c r="G357" s="18">
        <v>1448.81</v>
      </c>
      <c r="H357" s="18">
        <f t="shared" si="147"/>
        <v>166.677256637168</v>
      </c>
      <c r="I357" s="18">
        <v>699.4</v>
      </c>
      <c r="J357" s="18">
        <f t="shared" si="148"/>
        <v>1981.53274336283</v>
      </c>
      <c r="K357" s="18">
        <f t="shared" si="149"/>
        <v>136.383</v>
      </c>
      <c r="L357" s="18">
        <f t="shared" si="150"/>
        <v>49.5383185840708</v>
      </c>
      <c r="M357" s="18">
        <f t="shared" si="151"/>
        <v>29.7229911504425</v>
      </c>
      <c r="N357" s="18">
        <f t="shared" si="152"/>
        <v>39.6306548672566</v>
      </c>
      <c r="O357" s="25">
        <v>1726.26</v>
      </c>
      <c r="P357" s="15"/>
    </row>
    <row r="358" s="1" customFormat="1" ht="13.5" outlineLevel="2" spans="1:16">
      <c r="A358" s="15">
        <v>335</v>
      </c>
      <c r="B358" s="15" t="s">
        <v>693</v>
      </c>
      <c r="C358" s="16" t="s">
        <v>708</v>
      </c>
      <c r="D358" s="15" t="s">
        <v>709</v>
      </c>
      <c r="E358" s="15">
        <v>30</v>
      </c>
      <c r="F358" s="17">
        <v>4276</v>
      </c>
      <c r="G358" s="18">
        <v>1771.55</v>
      </c>
      <c r="H358" s="18">
        <f t="shared" si="147"/>
        <v>203.806637168142</v>
      </c>
      <c r="I358" s="18">
        <v>855.2</v>
      </c>
      <c r="J358" s="18">
        <f t="shared" si="148"/>
        <v>2422.94336283186</v>
      </c>
      <c r="K358" s="18">
        <f t="shared" si="149"/>
        <v>166.764</v>
      </c>
      <c r="L358" s="18">
        <f t="shared" si="150"/>
        <v>60.5735840707965</v>
      </c>
      <c r="M358" s="18">
        <f t="shared" si="151"/>
        <v>36.3441504424779</v>
      </c>
      <c r="N358" s="18">
        <f t="shared" si="152"/>
        <v>48.4588672566372</v>
      </c>
      <c r="O358" s="25">
        <v>2110.8</v>
      </c>
      <c r="P358" s="15"/>
    </row>
    <row r="359" s="1" customFormat="1" ht="13.5" outlineLevel="2" spans="1:16">
      <c r="A359" s="15">
        <v>336</v>
      </c>
      <c r="B359" s="15" t="s">
        <v>693</v>
      </c>
      <c r="C359" s="16" t="s">
        <v>710</v>
      </c>
      <c r="D359" s="15" t="s">
        <v>711</v>
      </c>
      <c r="E359" s="15">
        <v>30</v>
      </c>
      <c r="F359" s="17">
        <v>2979</v>
      </c>
      <c r="G359" s="18">
        <v>1234.2</v>
      </c>
      <c r="H359" s="18">
        <f t="shared" si="147"/>
        <v>141.987610619469</v>
      </c>
      <c r="I359" s="18">
        <v>595.8</v>
      </c>
      <c r="J359" s="18">
        <f t="shared" si="148"/>
        <v>1688.01238938053</v>
      </c>
      <c r="K359" s="18">
        <f t="shared" si="149"/>
        <v>116.181</v>
      </c>
      <c r="L359" s="18">
        <f t="shared" si="150"/>
        <v>42.2003097345133</v>
      </c>
      <c r="M359" s="18">
        <f t="shared" si="151"/>
        <v>25.320185840708</v>
      </c>
      <c r="N359" s="18">
        <f t="shared" si="152"/>
        <v>33.7602477876106</v>
      </c>
      <c r="O359" s="25">
        <v>1470.55</v>
      </c>
      <c r="P359" s="15"/>
    </row>
    <row r="360" s="1" customFormat="1" ht="13.5" outlineLevel="2" spans="1:16">
      <c r="A360" s="15">
        <v>337</v>
      </c>
      <c r="B360" s="15" t="s">
        <v>693</v>
      </c>
      <c r="C360" s="16" t="s">
        <v>712</v>
      </c>
      <c r="D360" s="15" t="s">
        <v>713</v>
      </c>
      <c r="E360" s="15">
        <v>30</v>
      </c>
      <c r="F360" s="17">
        <v>3414</v>
      </c>
      <c r="G360" s="18">
        <v>1414.42</v>
      </c>
      <c r="H360" s="18">
        <f t="shared" si="147"/>
        <v>162.720884955752</v>
      </c>
      <c r="I360" s="18">
        <v>682.8</v>
      </c>
      <c r="J360" s="18">
        <f t="shared" si="148"/>
        <v>1934.49911504425</v>
      </c>
      <c r="K360" s="18">
        <f t="shared" si="149"/>
        <v>133.146</v>
      </c>
      <c r="L360" s="18">
        <f t="shared" si="150"/>
        <v>48.3624778761062</v>
      </c>
      <c r="M360" s="18">
        <f t="shared" si="151"/>
        <v>29.0174867256637</v>
      </c>
      <c r="N360" s="18">
        <f t="shared" si="152"/>
        <v>38.689982300885</v>
      </c>
      <c r="O360" s="25">
        <v>1685.28</v>
      </c>
      <c r="P360" s="15"/>
    </row>
    <row r="361" s="1" customFormat="1" ht="13.5" outlineLevel="2" spans="1:16">
      <c r="A361" s="15">
        <v>338</v>
      </c>
      <c r="B361" s="15" t="s">
        <v>693</v>
      </c>
      <c r="C361" s="16" t="s">
        <v>714</v>
      </c>
      <c r="D361" s="15" t="s">
        <v>715</v>
      </c>
      <c r="E361" s="15">
        <v>30</v>
      </c>
      <c r="F361" s="17">
        <v>3419</v>
      </c>
      <c r="G361" s="18">
        <v>1416.49</v>
      </c>
      <c r="H361" s="18">
        <f t="shared" si="147"/>
        <v>162.959026548673</v>
      </c>
      <c r="I361" s="18">
        <v>683.8</v>
      </c>
      <c r="J361" s="18">
        <f t="shared" si="148"/>
        <v>1937.33097345133</v>
      </c>
      <c r="K361" s="18">
        <f t="shared" si="149"/>
        <v>133.341</v>
      </c>
      <c r="L361" s="18">
        <f t="shared" si="150"/>
        <v>48.4332743362832</v>
      </c>
      <c r="M361" s="18">
        <f t="shared" si="151"/>
        <v>29.0599646017699</v>
      </c>
      <c r="N361" s="18">
        <f t="shared" si="152"/>
        <v>38.7466194690265</v>
      </c>
      <c r="O361" s="25">
        <v>1687.75</v>
      </c>
      <c r="P361" s="15"/>
    </row>
    <row r="362" s="1" customFormat="1" ht="13.5" outlineLevel="2" spans="1:16">
      <c r="A362" s="15">
        <v>339</v>
      </c>
      <c r="B362" s="15" t="s">
        <v>693</v>
      </c>
      <c r="C362" s="16" t="s">
        <v>716</v>
      </c>
      <c r="D362" s="15" t="s">
        <v>717</v>
      </c>
      <c r="E362" s="15">
        <v>30</v>
      </c>
      <c r="F362" s="17">
        <v>3673</v>
      </c>
      <c r="G362" s="18">
        <v>1521.72</v>
      </c>
      <c r="H362" s="18">
        <f t="shared" si="147"/>
        <v>175.065132743363</v>
      </c>
      <c r="I362" s="18">
        <v>734.6</v>
      </c>
      <c r="J362" s="18">
        <f t="shared" si="148"/>
        <v>2081.25486725664</v>
      </c>
      <c r="K362" s="18">
        <f t="shared" si="149"/>
        <v>143.247</v>
      </c>
      <c r="L362" s="18">
        <f t="shared" si="150"/>
        <v>52.0313716814159</v>
      </c>
      <c r="M362" s="18">
        <f t="shared" si="151"/>
        <v>31.2188230088496</v>
      </c>
      <c r="N362" s="18">
        <f t="shared" si="152"/>
        <v>41.6250973451327</v>
      </c>
      <c r="O362" s="25">
        <v>1813.13</v>
      </c>
      <c r="P362" s="15"/>
    </row>
    <row r="363" s="1" customFormat="1" ht="13.5" outlineLevel="2" spans="1:16">
      <c r="A363" s="15">
        <v>340</v>
      </c>
      <c r="B363" s="15" t="s">
        <v>693</v>
      </c>
      <c r="C363" s="16" t="s">
        <v>718</v>
      </c>
      <c r="D363" s="15" t="s">
        <v>719</v>
      </c>
      <c r="E363" s="15">
        <v>30</v>
      </c>
      <c r="F363" s="17">
        <v>3819</v>
      </c>
      <c r="G363" s="18">
        <v>1582.21</v>
      </c>
      <c r="H363" s="18">
        <f t="shared" si="147"/>
        <v>182.024159292035</v>
      </c>
      <c r="I363" s="18">
        <v>763.8</v>
      </c>
      <c r="J363" s="18">
        <f t="shared" si="148"/>
        <v>2163.98584070796</v>
      </c>
      <c r="K363" s="18">
        <f t="shared" si="149"/>
        <v>148.941</v>
      </c>
      <c r="L363" s="18">
        <f t="shared" si="150"/>
        <v>54.0996460176991</v>
      </c>
      <c r="M363" s="18">
        <f t="shared" si="151"/>
        <v>32.4597876106195</v>
      </c>
      <c r="N363" s="18">
        <f t="shared" si="152"/>
        <v>43.2797168141593</v>
      </c>
      <c r="O363" s="25">
        <v>1885.21</v>
      </c>
      <c r="P363" s="15"/>
    </row>
    <row r="364" s="1" customFormat="1" ht="13.5" outlineLevel="2" spans="1:16">
      <c r="A364" s="15">
        <v>341</v>
      </c>
      <c r="B364" s="15" t="s">
        <v>693</v>
      </c>
      <c r="C364" s="16" t="s">
        <v>720</v>
      </c>
      <c r="D364" s="15" t="s">
        <v>721</v>
      </c>
      <c r="E364" s="15">
        <v>30</v>
      </c>
      <c r="F364" s="17">
        <v>2827</v>
      </c>
      <c r="G364" s="18">
        <v>1171.23</v>
      </c>
      <c r="H364" s="18">
        <f t="shared" si="147"/>
        <v>134.743274336283</v>
      </c>
      <c r="I364" s="18">
        <v>565.4</v>
      </c>
      <c r="J364" s="18">
        <f t="shared" si="148"/>
        <v>1601.88672566372</v>
      </c>
      <c r="K364" s="18">
        <f t="shared" si="149"/>
        <v>110.253</v>
      </c>
      <c r="L364" s="18">
        <f t="shared" si="150"/>
        <v>40.0471681415929</v>
      </c>
      <c r="M364" s="18">
        <f t="shared" si="151"/>
        <v>24.0283008849558</v>
      </c>
      <c r="N364" s="18">
        <f t="shared" si="152"/>
        <v>32.0377345132743</v>
      </c>
      <c r="O364" s="25">
        <v>1395.52</v>
      </c>
      <c r="P364" s="15"/>
    </row>
    <row r="365" s="1" customFormat="1" ht="13.5" outlineLevel="2" spans="1:16">
      <c r="A365" s="15">
        <v>342</v>
      </c>
      <c r="B365" s="15" t="s">
        <v>693</v>
      </c>
      <c r="C365" s="16" t="s">
        <v>722</v>
      </c>
      <c r="D365" s="15" t="s">
        <v>723</v>
      </c>
      <c r="E365" s="15">
        <v>10</v>
      </c>
      <c r="F365" s="17">
        <v>1061</v>
      </c>
      <c r="G365" s="18">
        <v>439.57</v>
      </c>
      <c r="H365" s="18">
        <f t="shared" si="147"/>
        <v>50.57</v>
      </c>
      <c r="I365" s="18"/>
      <c r="J365" s="18">
        <f t="shared" si="148"/>
        <v>389</v>
      </c>
      <c r="K365" s="18">
        <f t="shared" si="149"/>
        <v>41.379</v>
      </c>
      <c r="L365" s="18">
        <f t="shared" si="150"/>
        <v>9.725</v>
      </c>
      <c r="M365" s="18">
        <f t="shared" si="151"/>
        <v>5.835</v>
      </c>
      <c r="N365" s="18">
        <f t="shared" si="152"/>
        <v>7.78</v>
      </c>
      <c r="O365" s="25">
        <v>324.28</v>
      </c>
      <c r="P365" s="15"/>
    </row>
    <row r="366" s="1" customFormat="1" ht="13.5" outlineLevel="2" spans="1:16">
      <c r="A366" s="15">
        <v>343</v>
      </c>
      <c r="B366" s="15" t="s">
        <v>693</v>
      </c>
      <c r="C366" s="16" t="s">
        <v>722</v>
      </c>
      <c r="D366" s="15" t="s">
        <v>724</v>
      </c>
      <c r="E366" s="15">
        <v>20</v>
      </c>
      <c r="F366" s="17">
        <v>2221</v>
      </c>
      <c r="G366" s="18">
        <v>920.16</v>
      </c>
      <c r="H366" s="18">
        <f t="shared" si="147"/>
        <v>105.859115044248</v>
      </c>
      <c r="I366" s="18"/>
      <c r="J366" s="18">
        <f t="shared" si="148"/>
        <v>814.300884955752</v>
      </c>
      <c r="K366" s="18">
        <f t="shared" si="149"/>
        <v>86.619</v>
      </c>
      <c r="L366" s="18">
        <f t="shared" si="150"/>
        <v>20.3575221238938</v>
      </c>
      <c r="M366" s="18">
        <f t="shared" si="151"/>
        <v>12.2145132743363</v>
      </c>
      <c r="N366" s="18">
        <f t="shared" si="152"/>
        <v>16.286017699115</v>
      </c>
      <c r="O366" s="25">
        <v>678.82</v>
      </c>
      <c r="P366" s="15"/>
    </row>
    <row r="367" s="1" customFormat="1" ht="13.5" outlineLevel="2" spans="1:16">
      <c r="A367" s="15">
        <v>344</v>
      </c>
      <c r="B367" s="15" t="s">
        <v>693</v>
      </c>
      <c r="C367" s="16" t="s">
        <v>725</v>
      </c>
      <c r="D367" s="15" t="s">
        <v>726</v>
      </c>
      <c r="E367" s="15">
        <v>30</v>
      </c>
      <c r="F367" s="17">
        <v>3932</v>
      </c>
      <c r="G367" s="18">
        <v>1629.03</v>
      </c>
      <c r="H367" s="18">
        <f t="shared" si="147"/>
        <v>187.410530973451</v>
      </c>
      <c r="I367" s="18">
        <v>786.4</v>
      </c>
      <c r="J367" s="18">
        <f t="shared" si="148"/>
        <v>2228.01946902655</v>
      </c>
      <c r="K367" s="18">
        <f t="shared" si="149"/>
        <v>153.348</v>
      </c>
      <c r="L367" s="18">
        <f t="shared" si="150"/>
        <v>55.7004867256637</v>
      </c>
      <c r="M367" s="18">
        <f t="shared" si="151"/>
        <v>33.4202920353982</v>
      </c>
      <c r="N367" s="18">
        <f t="shared" si="152"/>
        <v>44.560389380531</v>
      </c>
      <c r="O367" s="25">
        <v>1940.99</v>
      </c>
      <c r="P367" s="15"/>
    </row>
    <row r="368" s="1" customFormat="1" ht="13.5" outlineLevel="2" spans="1:16">
      <c r="A368" s="15">
        <v>345</v>
      </c>
      <c r="B368" s="15" t="s">
        <v>693</v>
      </c>
      <c r="C368" s="16" t="s">
        <v>727</v>
      </c>
      <c r="D368" s="15" t="s">
        <v>728</v>
      </c>
      <c r="E368" s="15">
        <v>30</v>
      </c>
      <c r="F368" s="17">
        <v>3758</v>
      </c>
      <c r="G368" s="18">
        <v>1556.94</v>
      </c>
      <c r="H368" s="18">
        <f t="shared" si="147"/>
        <v>179.116991150443</v>
      </c>
      <c r="I368" s="18">
        <v>751.6</v>
      </c>
      <c r="J368" s="18">
        <f t="shared" si="148"/>
        <v>2129.42300884956</v>
      </c>
      <c r="K368" s="18">
        <f t="shared" si="149"/>
        <v>146.562</v>
      </c>
      <c r="L368" s="18">
        <f t="shared" si="150"/>
        <v>53.2355752212389</v>
      </c>
      <c r="M368" s="18">
        <f t="shared" si="151"/>
        <v>31.9413451327434</v>
      </c>
      <c r="N368" s="18">
        <f t="shared" si="152"/>
        <v>42.5884601769911</v>
      </c>
      <c r="O368" s="25">
        <v>1855.1</v>
      </c>
      <c r="P368" s="15"/>
    </row>
    <row r="369" s="1" customFormat="1" ht="13.5" outlineLevel="2" spans="1:16">
      <c r="A369" s="15">
        <v>346</v>
      </c>
      <c r="B369" s="15" t="s">
        <v>693</v>
      </c>
      <c r="C369" s="16" t="s">
        <v>729</v>
      </c>
      <c r="D369" s="15" t="s">
        <v>730</v>
      </c>
      <c r="E369" s="15">
        <v>30</v>
      </c>
      <c r="F369" s="17">
        <v>3314</v>
      </c>
      <c r="G369" s="18">
        <v>1372.99</v>
      </c>
      <c r="H369" s="18">
        <f t="shared" si="147"/>
        <v>157.954601769912</v>
      </c>
      <c r="I369" s="18">
        <v>662.8</v>
      </c>
      <c r="J369" s="18">
        <f t="shared" si="148"/>
        <v>1877.83539823009</v>
      </c>
      <c r="K369" s="18">
        <f t="shared" si="149"/>
        <v>129.246</v>
      </c>
      <c r="L369" s="18">
        <f t="shared" si="150"/>
        <v>46.9458849557522</v>
      </c>
      <c r="M369" s="18">
        <f t="shared" si="151"/>
        <v>28.1675309734513</v>
      </c>
      <c r="N369" s="18">
        <f t="shared" si="152"/>
        <v>37.5567079646018</v>
      </c>
      <c r="O369" s="25">
        <v>1635.92</v>
      </c>
      <c r="P369" s="15"/>
    </row>
    <row r="370" s="1" customFormat="1" ht="13.5" outlineLevel="2" spans="1:16">
      <c r="A370" s="15">
        <v>347</v>
      </c>
      <c r="B370" s="15" t="s">
        <v>693</v>
      </c>
      <c r="C370" s="16" t="s">
        <v>731</v>
      </c>
      <c r="D370" s="15" t="s">
        <v>732</v>
      </c>
      <c r="E370" s="15">
        <v>30</v>
      </c>
      <c r="F370" s="17">
        <v>3943</v>
      </c>
      <c r="G370" s="18">
        <v>1633.58</v>
      </c>
      <c r="H370" s="18">
        <f t="shared" si="147"/>
        <v>187.933982300885</v>
      </c>
      <c r="I370" s="18">
        <v>788.6</v>
      </c>
      <c r="J370" s="18">
        <f t="shared" si="148"/>
        <v>2234.24601769911</v>
      </c>
      <c r="K370" s="18">
        <f t="shared" si="149"/>
        <v>153.777</v>
      </c>
      <c r="L370" s="18">
        <f t="shared" si="150"/>
        <v>55.8561504424779</v>
      </c>
      <c r="M370" s="18">
        <f t="shared" si="151"/>
        <v>33.5136902654867</v>
      </c>
      <c r="N370" s="18">
        <f t="shared" si="152"/>
        <v>44.6849203539823</v>
      </c>
      <c r="O370" s="25">
        <v>1946.41</v>
      </c>
      <c r="P370" s="15"/>
    </row>
    <row r="371" s="1" customFormat="1" ht="13.5" outlineLevel="2" spans="1:16">
      <c r="A371" s="15">
        <v>348</v>
      </c>
      <c r="B371" s="15" t="s">
        <v>693</v>
      </c>
      <c r="C371" s="16" t="s">
        <v>733</v>
      </c>
      <c r="D371" s="15" t="s">
        <v>734</v>
      </c>
      <c r="E371" s="15">
        <v>30</v>
      </c>
      <c r="F371" s="17">
        <v>3583</v>
      </c>
      <c r="G371" s="18">
        <v>1484.44</v>
      </c>
      <c r="H371" s="18">
        <f t="shared" si="147"/>
        <v>170.776283185841</v>
      </c>
      <c r="I371" s="18">
        <v>716.6</v>
      </c>
      <c r="J371" s="18">
        <f t="shared" si="148"/>
        <v>2030.26371681416</v>
      </c>
      <c r="K371" s="18">
        <f t="shared" si="149"/>
        <v>139.737</v>
      </c>
      <c r="L371" s="18">
        <f t="shared" si="150"/>
        <v>50.756592920354</v>
      </c>
      <c r="M371" s="18">
        <f t="shared" si="151"/>
        <v>30.4539557522124</v>
      </c>
      <c r="N371" s="18">
        <f t="shared" si="152"/>
        <v>40.6052743362832</v>
      </c>
      <c r="O371" s="25">
        <v>1768.71</v>
      </c>
      <c r="P371" s="15"/>
    </row>
    <row r="372" s="1" customFormat="1" ht="13.5" outlineLevel="2" spans="1:16">
      <c r="A372" s="15">
        <v>349</v>
      </c>
      <c r="B372" s="15" t="s">
        <v>693</v>
      </c>
      <c r="C372" s="16" t="s">
        <v>735</v>
      </c>
      <c r="D372" s="28" t="s">
        <v>736</v>
      </c>
      <c r="E372" s="15">
        <v>30</v>
      </c>
      <c r="F372" s="17">
        <v>3822</v>
      </c>
      <c r="G372" s="18">
        <v>1583.45</v>
      </c>
      <c r="H372" s="18">
        <f t="shared" si="147"/>
        <v>182.166814159292</v>
      </c>
      <c r="I372" s="18">
        <v>764.4</v>
      </c>
      <c r="J372" s="18">
        <f t="shared" si="148"/>
        <v>2165.68318584071</v>
      </c>
      <c r="K372" s="18">
        <f t="shared" si="149"/>
        <v>149.058</v>
      </c>
      <c r="L372" s="18">
        <f t="shared" si="150"/>
        <v>54.1420796460177</v>
      </c>
      <c r="M372" s="18">
        <f t="shared" si="151"/>
        <v>32.4852477876106</v>
      </c>
      <c r="N372" s="18">
        <f t="shared" si="152"/>
        <v>43.3136637168142</v>
      </c>
      <c r="O372" s="25">
        <v>1886.68</v>
      </c>
      <c r="P372" s="15"/>
    </row>
    <row r="373" s="1" customFormat="1" ht="13.5" outlineLevel="2" spans="1:16">
      <c r="A373" s="15">
        <v>350</v>
      </c>
      <c r="B373" s="15" t="s">
        <v>693</v>
      </c>
      <c r="C373" s="16" t="s">
        <v>737</v>
      </c>
      <c r="D373" s="15" t="s">
        <v>738</v>
      </c>
      <c r="E373" s="15">
        <v>30</v>
      </c>
      <c r="F373" s="17">
        <v>4121</v>
      </c>
      <c r="G373" s="18">
        <v>1707.33</v>
      </c>
      <c r="H373" s="18">
        <f t="shared" si="147"/>
        <v>196.418495575221</v>
      </c>
      <c r="I373" s="18">
        <v>824.2</v>
      </c>
      <c r="J373" s="18">
        <f t="shared" si="148"/>
        <v>2335.11150442478</v>
      </c>
      <c r="K373" s="18">
        <f t="shared" si="149"/>
        <v>160.719</v>
      </c>
      <c r="L373" s="18">
        <f t="shared" si="150"/>
        <v>58.3777876106195</v>
      </c>
      <c r="M373" s="18">
        <f t="shared" si="151"/>
        <v>35.0266725663717</v>
      </c>
      <c r="N373" s="18">
        <f t="shared" si="152"/>
        <v>46.7022300884956</v>
      </c>
      <c r="O373" s="25">
        <v>2034.29</v>
      </c>
      <c r="P373" s="15"/>
    </row>
    <row r="374" s="1" customFormat="1" ht="13.5" outlineLevel="2" spans="1:16">
      <c r="A374" s="15">
        <v>351</v>
      </c>
      <c r="B374" s="15" t="s">
        <v>693</v>
      </c>
      <c r="C374" s="16" t="s">
        <v>739</v>
      </c>
      <c r="D374" s="15" t="s">
        <v>740</v>
      </c>
      <c r="E374" s="15">
        <v>30</v>
      </c>
      <c r="F374" s="17">
        <v>3577</v>
      </c>
      <c r="G374" s="18">
        <v>1481.95</v>
      </c>
      <c r="H374" s="18">
        <f t="shared" si="147"/>
        <v>170.48982300885</v>
      </c>
      <c r="I374" s="18">
        <v>715.4</v>
      </c>
      <c r="J374" s="18">
        <f t="shared" si="148"/>
        <v>2026.86017699115</v>
      </c>
      <c r="K374" s="18">
        <f t="shared" si="149"/>
        <v>139.503</v>
      </c>
      <c r="L374" s="18">
        <f t="shared" si="150"/>
        <v>50.6715044247788</v>
      </c>
      <c r="M374" s="18">
        <f t="shared" si="151"/>
        <v>30.4029026548673</v>
      </c>
      <c r="N374" s="18">
        <f t="shared" si="152"/>
        <v>40.537203539823</v>
      </c>
      <c r="O374" s="25">
        <v>1765.75</v>
      </c>
      <c r="P374" s="15"/>
    </row>
    <row r="375" s="1" customFormat="1" ht="13.5" outlineLevel="2" spans="1:16">
      <c r="A375" s="15">
        <v>352</v>
      </c>
      <c r="B375" s="15" t="s">
        <v>693</v>
      </c>
      <c r="C375" s="16" t="s">
        <v>741</v>
      </c>
      <c r="D375" s="15" t="s">
        <v>742</v>
      </c>
      <c r="E375" s="15">
        <v>30</v>
      </c>
      <c r="F375" s="17">
        <v>4039</v>
      </c>
      <c r="G375" s="18">
        <v>1673.36</v>
      </c>
      <c r="H375" s="18">
        <f t="shared" si="147"/>
        <v>192.510442477876</v>
      </c>
      <c r="I375" s="18">
        <v>807.8</v>
      </c>
      <c r="J375" s="18">
        <f t="shared" si="148"/>
        <v>2288.64955752212</v>
      </c>
      <c r="K375" s="18">
        <f t="shared" si="149"/>
        <v>157.521</v>
      </c>
      <c r="L375" s="18">
        <f t="shared" si="150"/>
        <v>57.2162389380531</v>
      </c>
      <c r="M375" s="18">
        <f t="shared" si="151"/>
        <v>34.3297433628319</v>
      </c>
      <c r="N375" s="18">
        <f t="shared" si="152"/>
        <v>45.7729911504425</v>
      </c>
      <c r="O375" s="25">
        <v>1993.81</v>
      </c>
      <c r="P375" s="15"/>
    </row>
    <row r="376" s="1" customFormat="1" ht="13.5" outlineLevel="2" spans="1:16">
      <c r="A376" s="15">
        <v>353</v>
      </c>
      <c r="B376" s="15" t="s">
        <v>693</v>
      </c>
      <c r="C376" s="16" t="s">
        <v>743</v>
      </c>
      <c r="D376" s="15" t="s">
        <v>744</v>
      </c>
      <c r="E376" s="15">
        <v>30</v>
      </c>
      <c r="F376" s="17">
        <v>3789</v>
      </c>
      <c r="G376" s="18">
        <v>1569.78</v>
      </c>
      <c r="H376" s="18">
        <f t="shared" si="147"/>
        <v>180.594159292035</v>
      </c>
      <c r="I376" s="18">
        <v>757.8</v>
      </c>
      <c r="J376" s="18">
        <f t="shared" si="148"/>
        <v>2146.98584070796</v>
      </c>
      <c r="K376" s="18">
        <f t="shared" si="149"/>
        <v>147.771</v>
      </c>
      <c r="L376" s="18">
        <f t="shared" si="150"/>
        <v>53.6746460176991</v>
      </c>
      <c r="M376" s="18">
        <f t="shared" si="151"/>
        <v>32.2047876106195</v>
      </c>
      <c r="N376" s="18">
        <f t="shared" si="152"/>
        <v>42.9397168141593</v>
      </c>
      <c r="O376" s="25">
        <v>1870.4</v>
      </c>
      <c r="P376" s="15"/>
    </row>
    <row r="377" s="2" customFormat="1" ht="13.5" hidden="1" outlineLevel="1" spans="1:16">
      <c r="A377" s="19"/>
      <c r="B377" s="19" t="s">
        <v>745</v>
      </c>
      <c r="C377" s="20"/>
      <c r="D377" s="19"/>
      <c r="E377" s="19"/>
      <c r="F377" s="21">
        <f t="shared" ref="F377:O377" si="153">SUBTOTAL(9,F351:F376)</f>
        <v>90700</v>
      </c>
      <c r="G377" s="21">
        <f t="shared" si="153"/>
        <v>37577.01</v>
      </c>
      <c r="H377" s="21">
        <f t="shared" si="153"/>
        <v>4323.01884955752</v>
      </c>
      <c r="I377" s="21">
        <f t="shared" si="153"/>
        <v>17483.6</v>
      </c>
      <c r="J377" s="21">
        <f t="shared" si="153"/>
        <v>50737.5911504425</v>
      </c>
      <c r="K377" s="21">
        <f t="shared" si="153"/>
        <v>3537.3</v>
      </c>
      <c r="L377" s="21">
        <f t="shared" si="153"/>
        <v>1268.43977876106</v>
      </c>
      <c r="M377" s="21">
        <f t="shared" si="153"/>
        <v>761.063867256637</v>
      </c>
      <c r="N377" s="21">
        <f t="shared" si="153"/>
        <v>1014.75182300885</v>
      </c>
      <c r="O377" s="21">
        <f t="shared" si="153"/>
        <v>44156.04</v>
      </c>
      <c r="P377" s="19"/>
    </row>
    <row r="378" s="1" customFormat="1" ht="13.5" outlineLevel="2" spans="1:16">
      <c r="A378" s="15">
        <v>354</v>
      </c>
      <c r="B378" s="15" t="s">
        <v>746</v>
      </c>
      <c r="C378" s="16" t="s">
        <v>747</v>
      </c>
      <c r="D378" s="15" t="s">
        <v>748</v>
      </c>
      <c r="E378" s="15">
        <v>30</v>
      </c>
      <c r="F378" s="17">
        <v>3594</v>
      </c>
      <c r="G378" s="18">
        <v>1488.99</v>
      </c>
      <c r="H378" s="18">
        <f t="shared" ref="H378:H402" si="154">(G378)/1.13*0.13</f>
        <v>171.299734513274</v>
      </c>
      <c r="I378" s="18">
        <v>718.8</v>
      </c>
      <c r="J378" s="18">
        <f t="shared" ref="J378:J402" si="155">(G378)-H378+(I378)</f>
        <v>2036.49026548673</v>
      </c>
      <c r="K378" s="18">
        <f t="shared" ref="K378:K402" si="156">(F378)*0.039</f>
        <v>140.166</v>
      </c>
      <c r="L378" s="18">
        <f t="shared" ref="L378:L402" si="157">J378*0.025</f>
        <v>50.9122566371681</v>
      </c>
      <c r="M378" s="18">
        <f t="shared" ref="M378:M402" si="158">J378*0.015</f>
        <v>30.5473539823009</v>
      </c>
      <c r="N378" s="18">
        <f t="shared" ref="N378:N402" si="159">J378*0.02</f>
        <v>40.7298053097345</v>
      </c>
      <c r="O378" s="25">
        <v>1774.13</v>
      </c>
      <c r="P378" s="15"/>
    </row>
    <row r="379" s="1" customFormat="1" ht="13.5" outlineLevel="2" spans="1:16">
      <c r="A379" s="15">
        <v>355</v>
      </c>
      <c r="B379" s="15" t="s">
        <v>746</v>
      </c>
      <c r="C379" s="16" t="s">
        <v>749</v>
      </c>
      <c r="D379" s="15" t="s">
        <v>750</v>
      </c>
      <c r="E379" s="15">
        <v>30</v>
      </c>
      <c r="F379" s="17">
        <v>3722</v>
      </c>
      <c r="G379" s="18">
        <v>1542.02</v>
      </c>
      <c r="H379" s="18">
        <f t="shared" si="154"/>
        <v>177.400530973451</v>
      </c>
      <c r="I379" s="18">
        <v>744.4</v>
      </c>
      <c r="J379" s="18">
        <f t="shared" si="155"/>
        <v>2109.01946902655</v>
      </c>
      <c r="K379" s="18">
        <f t="shared" si="156"/>
        <v>145.158</v>
      </c>
      <c r="L379" s="18">
        <f t="shared" si="157"/>
        <v>52.7254867256637</v>
      </c>
      <c r="M379" s="18">
        <f t="shared" si="158"/>
        <v>31.6352920353982</v>
      </c>
      <c r="N379" s="18">
        <f t="shared" si="159"/>
        <v>42.180389380531</v>
      </c>
      <c r="O379" s="25">
        <v>1837.32</v>
      </c>
      <c r="P379" s="15"/>
    </row>
    <row r="380" s="1" customFormat="1" ht="13.5" outlineLevel="2" spans="1:16">
      <c r="A380" s="15">
        <v>356</v>
      </c>
      <c r="B380" s="15" t="s">
        <v>746</v>
      </c>
      <c r="C380" s="16" t="s">
        <v>751</v>
      </c>
      <c r="D380" s="15" t="s">
        <v>752</v>
      </c>
      <c r="E380" s="15">
        <v>30</v>
      </c>
      <c r="F380" s="17">
        <v>3700</v>
      </c>
      <c r="G380" s="18">
        <v>1532.91</v>
      </c>
      <c r="H380" s="18">
        <f t="shared" si="154"/>
        <v>176.352477876106</v>
      </c>
      <c r="I380" s="18">
        <v>740</v>
      </c>
      <c r="J380" s="18">
        <f t="shared" si="155"/>
        <v>2096.55752212389</v>
      </c>
      <c r="K380" s="18">
        <f t="shared" si="156"/>
        <v>144.3</v>
      </c>
      <c r="L380" s="18">
        <f t="shared" si="157"/>
        <v>52.4139380530974</v>
      </c>
      <c r="M380" s="18">
        <f t="shared" si="158"/>
        <v>31.4483628318584</v>
      </c>
      <c r="N380" s="18">
        <f t="shared" si="159"/>
        <v>41.9311504424779</v>
      </c>
      <c r="O380" s="25">
        <v>1826.46</v>
      </c>
      <c r="P380" s="15"/>
    </row>
    <row r="381" s="1" customFormat="1" ht="13.5" outlineLevel="2" spans="1:16">
      <c r="A381" s="15">
        <v>357</v>
      </c>
      <c r="B381" s="15" t="s">
        <v>746</v>
      </c>
      <c r="C381" s="16" t="s">
        <v>753</v>
      </c>
      <c r="D381" s="15" t="s">
        <v>754</v>
      </c>
      <c r="E381" s="15">
        <v>30</v>
      </c>
      <c r="F381" s="17">
        <v>3267</v>
      </c>
      <c r="G381" s="18">
        <v>1353.52</v>
      </c>
      <c r="H381" s="18">
        <f t="shared" si="154"/>
        <v>155.714690265487</v>
      </c>
      <c r="I381" s="18"/>
      <c r="J381" s="18">
        <f t="shared" si="155"/>
        <v>1197.80530973451</v>
      </c>
      <c r="K381" s="18">
        <f t="shared" si="156"/>
        <v>127.413</v>
      </c>
      <c r="L381" s="18">
        <f t="shared" si="157"/>
        <v>29.9451327433628</v>
      </c>
      <c r="M381" s="18">
        <f t="shared" si="158"/>
        <v>17.9670796460177</v>
      </c>
      <c r="N381" s="18">
        <f t="shared" si="159"/>
        <v>23.9561061946903</v>
      </c>
      <c r="O381" s="25">
        <v>998.52</v>
      </c>
      <c r="P381" s="15"/>
    </row>
    <row r="382" s="1" customFormat="1" ht="13.5" outlineLevel="2" spans="1:16">
      <c r="A382" s="15">
        <v>358</v>
      </c>
      <c r="B382" s="15" t="s">
        <v>746</v>
      </c>
      <c r="C382" s="16" t="s">
        <v>755</v>
      </c>
      <c r="D382" s="15" t="s">
        <v>756</v>
      </c>
      <c r="E382" s="15">
        <v>30</v>
      </c>
      <c r="F382" s="17">
        <v>3305</v>
      </c>
      <c r="G382" s="18">
        <v>1369.26</v>
      </c>
      <c r="H382" s="18">
        <f t="shared" si="154"/>
        <v>157.525486725664</v>
      </c>
      <c r="I382" s="18">
        <v>661</v>
      </c>
      <c r="J382" s="18">
        <f t="shared" si="155"/>
        <v>1872.73451327434</v>
      </c>
      <c r="K382" s="18">
        <f t="shared" si="156"/>
        <v>128.895</v>
      </c>
      <c r="L382" s="18">
        <f t="shared" si="157"/>
        <v>46.8183628318584</v>
      </c>
      <c r="M382" s="18">
        <f t="shared" si="158"/>
        <v>28.091017699115</v>
      </c>
      <c r="N382" s="18">
        <f t="shared" si="159"/>
        <v>37.4546902654867</v>
      </c>
      <c r="O382" s="25">
        <v>1631.48</v>
      </c>
      <c r="P382" s="15"/>
    </row>
    <row r="383" s="1" customFormat="1" ht="13.5" outlineLevel="2" spans="1:16">
      <c r="A383" s="15">
        <v>359</v>
      </c>
      <c r="B383" s="15" t="s">
        <v>746</v>
      </c>
      <c r="C383" s="16" t="s">
        <v>757</v>
      </c>
      <c r="D383" s="15" t="s">
        <v>758</v>
      </c>
      <c r="E383" s="15">
        <v>30</v>
      </c>
      <c r="F383" s="17">
        <v>3496</v>
      </c>
      <c r="G383" s="18">
        <v>1448.39</v>
      </c>
      <c r="H383" s="18">
        <f t="shared" si="154"/>
        <v>166.628938053097</v>
      </c>
      <c r="I383" s="18">
        <v>699.2</v>
      </c>
      <c r="J383" s="18">
        <f t="shared" si="155"/>
        <v>1980.9610619469</v>
      </c>
      <c r="K383" s="18">
        <f t="shared" si="156"/>
        <v>136.344</v>
      </c>
      <c r="L383" s="18">
        <f t="shared" si="157"/>
        <v>49.5240265486726</v>
      </c>
      <c r="M383" s="18">
        <f t="shared" si="158"/>
        <v>29.7144159292035</v>
      </c>
      <c r="N383" s="18">
        <f t="shared" si="159"/>
        <v>39.6192212389381</v>
      </c>
      <c r="O383" s="25">
        <v>1725.76</v>
      </c>
      <c r="P383" s="15"/>
    </row>
    <row r="384" s="1" customFormat="1" ht="13.5" outlineLevel="2" spans="1:16">
      <c r="A384" s="15">
        <v>360</v>
      </c>
      <c r="B384" s="15" t="s">
        <v>746</v>
      </c>
      <c r="C384" s="16" t="s">
        <v>759</v>
      </c>
      <c r="D384" s="15" t="s">
        <v>760</v>
      </c>
      <c r="E384" s="15">
        <v>30</v>
      </c>
      <c r="F384" s="17">
        <v>2554</v>
      </c>
      <c r="G384" s="18">
        <v>1058.12</v>
      </c>
      <c r="H384" s="18">
        <f t="shared" si="154"/>
        <v>121.730619469027</v>
      </c>
      <c r="I384" s="18">
        <v>510.8</v>
      </c>
      <c r="J384" s="18">
        <f t="shared" si="155"/>
        <v>1447.18938053097</v>
      </c>
      <c r="K384" s="18">
        <f t="shared" si="156"/>
        <v>99.606</v>
      </c>
      <c r="L384" s="18">
        <f t="shared" si="157"/>
        <v>36.1797345132743</v>
      </c>
      <c r="M384" s="18">
        <f t="shared" si="158"/>
        <v>21.7078407079646</v>
      </c>
      <c r="N384" s="18">
        <f t="shared" si="159"/>
        <v>28.9437876106195</v>
      </c>
      <c r="O384" s="25">
        <v>1260.75</v>
      </c>
      <c r="P384" s="15"/>
    </row>
    <row r="385" s="1" customFormat="1" ht="13.5" outlineLevel="2" spans="1:16">
      <c r="A385" s="15">
        <v>361</v>
      </c>
      <c r="B385" s="15" t="s">
        <v>746</v>
      </c>
      <c r="C385" s="16" t="s">
        <v>761</v>
      </c>
      <c r="D385" s="15" t="s">
        <v>762</v>
      </c>
      <c r="E385" s="15">
        <v>30</v>
      </c>
      <c r="F385" s="17">
        <v>3222</v>
      </c>
      <c r="G385" s="18">
        <v>1334.87</v>
      </c>
      <c r="H385" s="18">
        <f t="shared" si="154"/>
        <v>153.569115044248</v>
      </c>
      <c r="I385" s="18">
        <v>644.4</v>
      </c>
      <c r="J385" s="18">
        <f t="shared" si="155"/>
        <v>1825.70088495575</v>
      </c>
      <c r="K385" s="18">
        <f t="shared" si="156"/>
        <v>125.658</v>
      </c>
      <c r="L385" s="18">
        <f t="shared" si="157"/>
        <v>45.6425221238938</v>
      </c>
      <c r="M385" s="18">
        <f t="shared" si="158"/>
        <v>27.3855132743363</v>
      </c>
      <c r="N385" s="18">
        <f t="shared" si="159"/>
        <v>36.514017699115</v>
      </c>
      <c r="O385" s="25">
        <v>1590.5</v>
      </c>
      <c r="P385" s="15"/>
    </row>
    <row r="386" s="1" customFormat="1" ht="13.5" outlineLevel="2" spans="1:16">
      <c r="A386" s="15">
        <v>362</v>
      </c>
      <c r="B386" s="15" t="s">
        <v>746</v>
      </c>
      <c r="C386" s="16" t="s">
        <v>763</v>
      </c>
      <c r="D386" s="15" t="s">
        <v>764</v>
      </c>
      <c r="E386" s="15">
        <v>30</v>
      </c>
      <c r="F386" s="17">
        <v>3693</v>
      </c>
      <c r="G386" s="18">
        <v>1530.01</v>
      </c>
      <c r="H386" s="18">
        <f t="shared" si="154"/>
        <v>176.018849557522</v>
      </c>
      <c r="I386" s="18">
        <v>738.6</v>
      </c>
      <c r="J386" s="18">
        <f t="shared" si="155"/>
        <v>2092.59115044248</v>
      </c>
      <c r="K386" s="18">
        <f t="shared" si="156"/>
        <v>144.027</v>
      </c>
      <c r="L386" s="18">
        <f t="shared" si="157"/>
        <v>52.314778761062</v>
      </c>
      <c r="M386" s="18">
        <f t="shared" si="158"/>
        <v>31.3888672566372</v>
      </c>
      <c r="N386" s="18">
        <f t="shared" si="159"/>
        <v>41.8518230088496</v>
      </c>
      <c r="O386" s="25">
        <v>1823.01</v>
      </c>
      <c r="P386" s="15"/>
    </row>
    <row r="387" s="1" customFormat="1" ht="13.5" outlineLevel="2" spans="1:16">
      <c r="A387" s="15">
        <v>363</v>
      </c>
      <c r="B387" s="15" t="s">
        <v>746</v>
      </c>
      <c r="C387" s="16" t="s">
        <v>765</v>
      </c>
      <c r="D387" s="15" t="s">
        <v>766</v>
      </c>
      <c r="E387" s="15">
        <v>30</v>
      </c>
      <c r="F387" s="17">
        <v>3348</v>
      </c>
      <c r="G387" s="18">
        <v>1387.08</v>
      </c>
      <c r="H387" s="18">
        <f t="shared" si="154"/>
        <v>159.575575221239</v>
      </c>
      <c r="I387" s="18">
        <v>669.6</v>
      </c>
      <c r="J387" s="18">
        <f t="shared" si="155"/>
        <v>1897.10442477876</v>
      </c>
      <c r="K387" s="18">
        <f t="shared" si="156"/>
        <v>130.572</v>
      </c>
      <c r="L387" s="18">
        <f t="shared" si="157"/>
        <v>47.427610619469</v>
      </c>
      <c r="M387" s="18">
        <f t="shared" si="158"/>
        <v>28.4565663716814</v>
      </c>
      <c r="N387" s="18">
        <f t="shared" si="159"/>
        <v>37.9420884955752</v>
      </c>
      <c r="O387" s="25">
        <v>1652.71</v>
      </c>
      <c r="P387" s="15"/>
    </row>
    <row r="388" s="1" customFormat="1" ht="13.5" outlineLevel="2" spans="1:16">
      <c r="A388" s="15">
        <v>364</v>
      </c>
      <c r="B388" s="15" t="s">
        <v>746</v>
      </c>
      <c r="C388" s="16" t="s">
        <v>767</v>
      </c>
      <c r="D388" s="15" t="s">
        <v>768</v>
      </c>
      <c r="E388" s="15">
        <v>30</v>
      </c>
      <c r="F388" s="17">
        <v>3917</v>
      </c>
      <c r="G388" s="18">
        <v>1622.81</v>
      </c>
      <c r="H388" s="18">
        <f t="shared" si="154"/>
        <v>186.694955752212</v>
      </c>
      <c r="I388" s="18">
        <v>783.4</v>
      </c>
      <c r="J388" s="18">
        <f t="shared" si="155"/>
        <v>2219.51504424779</v>
      </c>
      <c r="K388" s="18">
        <f t="shared" si="156"/>
        <v>152.763</v>
      </c>
      <c r="L388" s="18">
        <f t="shared" si="157"/>
        <v>55.4878761061947</v>
      </c>
      <c r="M388" s="18">
        <f t="shared" si="158"/>
        <v>33.2927256637168</v>
      </c>
      <c r="N388" s="18">
        <f t="shared" si="159"/>
        <v>44.3903008849558</v>
      </c>
      <c r="O388" s="25">
        <v>1933.58</v>
      </c>
      <c r="P388" s="15"/>
    </row>
    <row r="389" s="1" customFormat="1" ht="13.5" outlineLevel="2" spans="1:16">
      <c r="A389" s="15">
        <v>365</v>
      </c>
      <c r="B389" s="15" t="s">
        <v>746</v>
      </c>
      <c r="C389" s="16" t="s">
        <v>769</v>
      </c>
      <c r="D389" s="15" t="s">
        <v>770</v>
      </c>
      <c r="E389" s="15">
        <v>30</v>
      </c>
      <c r="F389" s="17">
        <v>4013</v>
      </c>
      <c r="G389" s="18">
        <v>1662.59</v>
      </c>
      <c r="H389" s="18">
        <f t="shared" si="154"/>
        <v>191.271415929204</v>
      </c>
      <c r="I389" s="18">
        <v>802.6</v>
      </c>
      <c r="J389" s="18">
        <f t="shared" si="155"/>
        <v>2273.9185840708</v>
      </c>
      <c r="K389" s="18">
        <f t="shared" si="156"/>
        <v>156.507</v>
      </c>
      <c r="L389" s="18">
        <f t="shared" si="157"/>
        <v>56.8479646017699</v>
      </c>
      <c r="M389" s="18">
        <f t="shared" si="158"/>
        <v>34.1087787610619</v>
      </c>
      <c r="N389" s="18">
        <f t="shared" si="159"/>
        <v>45.4783716814159</v>
      </c>
      <c r="O389" s="25">
        <v>1980.98</v>
      </c>
      <c r="P389" s="15"/>
    </row>
    <row r="390" s="1" customFormat="1" ht="13.5" outlineLevel="2" spans="1:16">
      <c r="A390" s="15">
        <v>366</v>
      </c>
      <c r="B390" s="15" t="s">
        <v>746</v>
      </c>
      <c r="C390" s="16" t="s">
        <v>771</v>
      </c>
      <c r="D390" s="15" t="s">
        <v>772</v>
      </c>
      <c r="E390" s="15">
        <v>30</v>
      </c>
      <c r="F390" s="17">
        <v>3440</v>
      </c>
      <c r="G390" s="18">
        <v>1425.19</v>
      </c>
      <c r="H390" s="18">
        <f t="shared" si="154"/>
        <v>163.959911504425</v>
      </c>
      <c r="I390" s="18">
        <v>688</v>
      </c>
      <c r="J390" s="18">
        <f t="shared" si="155"/>
        <v>1949.23008849558</v>
      </c>
      <c r="K390" s="18">
        <f t="shared" si="156"/>
        <v>134.16</v>
      </c>
      <c r="L390" s="18">
        <f t="shared" si="157"/>
        <v>48.7307522123894</v>
      </c>
      <c r="M390" s="18">
        <f t="shared" si="158"/>
        <v>29.2384513274336</v>
      </c>
      <c r="N390" s="18">
        <f t="shared" si="159"/>
        <v>38.9846017699115</v>
      </c>
      <c r="O390" s="25">
        <v>1698.12</v>
      </c>
      <c r="P390" s="15"/>
    </row>
    <row r="391" s="1" customFormat="1" ht="13.5" outlineLevel="2" spans="1:16">
      <c r="A391" s="15">
        <v>367</v>
      </c>
      <c r="B391" s="15" t="s">
        <v>746</v>
      </c>
      <c r="C391" s="16" t="s">
        <v>773</v>
      </c>
      <c r="D391" s="15" t="s">
        <v>774</v>
      </c>
      <c r="E391" s="15">
        <v>30</v>
      </c>
      <c r="F391" s="17">
        <v>3862</v>
      </c>
      <c r="G391" s="18">
        <v>1600.03</v>
      </c>
      <c r="H391" s="18">
        <f t="shared" si="154"/>
        <v>184.074247787611</v>
      </c>
      <c r="I391" s="18">
        <v>772.4</v>
      </c>
      <c r="J391" s="18">
        <f t="shared" si="155"/>
        <v>2188.35575221239</v>
      </c>
      <c r="K391" s="18">
        <f t="shared" si="156"/>
        <v>150.618</v>
      </c>
      <c r="L391" s="18">
        <f t="shared" si="157"/>
        <v>54.7088938053097</v>
      </c>
      <c r="M391" s="18">
        <f t="shared" si="158"/>
        <v>32.8253362831858</v>
      </c>
      <c r="N391" s="18">
        <f t="shared" si="159"/>
        <v>43.7671150442478</v>
      </c>
      <c r="O391" s="25">
        <v>1906.44</v>
      </c>
      <c r="P391" s="15"/>
    </row>
    <row r="392" s="1" customFormat="1" ht="13.5" outlineLevel="2" spans="1:16">
      <c r="A392" s="15">
        <v>368</v>
      </c>
      <c r="B392" s="15" t="s">
        <v>746</v>
      </c>
      <c r="C392" s="16" t="s">
        <v>775</v>
      </c>
      <c r="D392" s="15" t="s">
        <v>776</v>
      </c>
      <c r="E392" s="15">
        <v>30</v>
      </c>
      <c r="F392" s="17">
        <v>3337</v>
      </c>
      <c r="G392" s="18">
        <v>1382.52</v>
      </c>
      <c r="H392" s="18">
        <f t="shared" si="154"/>
        <v>159.050973451327</v>
      </c>
      <c r="I392" s="18">
        <v>667.4</v>
      </c>
      <c r="J392" s="18">
        <f t="shared" si="155"/>
        <v>1890.86902654867</v>
      </c>
      <c r="K392" s="18">
        <f t="shared" si="156"/>
        <v>130.143</v>
      </c>
      <c r="L392" s="18">
        <f t="shared" si="157"/>
        <v>47.2717256637168</v>
      </c>
      <c r="M392" s="18">
        <f t="shared" si="158"/>
        <v>28.3630353982301</v>
      </c>
      <c r="N392" s="18">
        <f t="shared" si="159"/>
        <v>37.8173805309735</v>
      </c>
      <c r="O392" s="25">
        <v>1647.27</v>
      </c>
      <c r="P392" s="15"/>
    </row>
    <row r="393" s="1" customFormat="1" ht="13.5" outlineLevel="2" spans="1:16">
      <c r="A393" s="15">
        <v>369</v>
      </c>
      <c r="B393" s="15" t="s">
        <v>746</v>
      </c>
      <c r="C393" s="16" t="s">
        <v>777</v>
      </c>
      <c r="D393" s="15" t="s">
        <v>778</v>
      </c>
      <c r="E393" s="15">
        <v>30</v>
      </c>
      <c r="F393" s="17">
        <v>5245</v>
      </c>
      <c r="G393" s="18">
        <v>2173</v>
      </c>
      <c r="H393" s="18">
        <f t="shared" si="154"/>
        <v>249.991150442478</v>
      </c>
      <c r="I393" s="18">
        <v>1049</v>
      </c>
      <c r="J393" s="18">
        <f t="shared" si="155"/>
        <v>2972.00884955752</v>
      </c>
      <c r="K393" s="18">
        <f t="shared" si="156"/>
        <v>204.555</v>
      </c>
      <c r="L393" s="18">
        <f t="shared" si="157"/>
        <v>74.3002212389381</v>
      </c>
      <c r="M393" s="18">
        <f t="shared" si="158"/>
        <v>44.5801327433628</v>
      </c>
      <c r="N393" s="18">
        <f t="shared" si="159"/>
        <v>59.4401769911504</v>
      </c>
      <c r="O393" s="25">
        <v>2589.13</v>
      </c>
      <c r="P393" s="15"/>
    </row>
    <row r="394" s="1" customFormat="1" ht="13.5" outlineLevel="2" spans="1:16">
      <c r="A394" s="15">
        <v>370</v>
      </c>
      <c r="B394" s="15" t="s">
        <v>746</v>
      </c>
      <c r="C394" s="16" t="s">
        <v>779</v>
      </c>
      <c r="D394" s="15" t="s">
        <v>780</v>
      </c>
      <c r="E394" s="15">
        <v>30</v>
      </c>
      <c r="F394" s="17">
        <v>3503</v>
      </c>
      <c r="G394" s="18">
        <v>1451.29</v>
      </c>
      <c r="H394" s="18">
        <f t="shared" si="154"/>
        <v>166.962566371681</v>
      </c>
      <c r="I394" s="18">
        <v>700.6</v>
      </c>
      <c r="J394" s="18">
        <f t="shared" si="155"/>
        <v>1984.92743362832</v>
      </c>
      <c r="K394" s="18">
        <f t="shared" si="156"/>
        <v>136.617</v>
      </c>
      <c r="L394" s="18">
        <f t="shared" si="157"/>
        <v>49.623185840708</v>
      </c>
      <c r="M394" s="18">
        <f t="shared" si="158"/>
        <v>29.7739115044248</v>
      </c>
      <c r="N394" s="18">
        <f t="shared" si="159"/>
        <v>39.6985486725664</v>
      </c>
      <c r="O394" s="25">
        <v>1729.21</v>
      </c>
      <c r="P394" s="15"/>
    </row>
    <row r="395" s="1" customFormat="1" ht="13.5" outlineLevel="2" spans="1:16">
      <c r="A395" s="15">
        <v>371</v>
      </c>
      <c r="B395" s="15" t="s">
        <v>746</v>
      </c>
      <c r="C395" s="16" t="s">
        <v>781</v>
      </c>
      <c r="D395" s="15" t="s">
        <v>782</v>
      </c>
      <c r="E395" s="15">
        <v>30</v>
      </c>
      <c r="F395" s="17">
        <v>3677</v>
      </c>
      <c r="G395" s="18">
        <v>1523.38</v>
      </c>
      <c r="H395" s="18">
        <f t="shared" si="154"/>
        <v>175.25610619469</v>
      </c>
      <c r="I395" s="18">
        <v>735.4</v>
      </c>
      <c r="J395" s="18">
        <f t="shared" si="155"/>
        <v>2083.52389380531</v>
      </c>
      <c r="K395" s="18">
        <f t="shared" si="156"/>
        <v>143.403</v>
      </c>
      <c r="L395" s="18">
        <f t="shared" si="157"/>
        <v>52.0880973451328</v>
      </c>
      <c r="M395" s="18">
        <f t="shared" si="158"/>
        <v>31.2528584070796</v>
      </c>
      <c r="N395" s="18">
        <f t="shared" si="159"/>
        <v>41.6704778761062</v>
      </c>
      <c r="O395" s="25">
        <v>1815.11</v>
      </c>
      <c r="P395" s="15"/>
    </row>
    <row r="396" s="1" customFormat="1" ht="13.5" outlineLevel="2" spans="1:16">
      <c r="A396" s="15">
        <v>372</v>
      </c>
      <c r="B396" s="15" t="s">
        <v>746</v>
      </c>
      <c r="C396" s="16" t="s">
        <v>783</v>
      </c>
      <c r="D396" s="15" t="s">
        <v>784</v>
      </c>
      <c r="E396" s="15">
        <v>30</v>
      </c>
      <c r="F396" s="17">
        <v>3014</v>
      </c>
      <c r="G396" s="18">
        <v>1248.7</v>
      </c>
      <c r="H396" s="18">
        <f t="shared" si="154"/>
        <v>143.655752212389</v>
      </c>
      <c r="I396" s="18">
        <v>602.8</v>
      </c>
      <c r="J396" s="18">
        <f t="shared" si="155"/>
        <v>1707.84424778761</v>
      </c>
      <c r="K396" s="18">
        <f t="shared" si="156"/>
        <v>117.546</v>
      </c>
      <c r="L396" s="18">
        <f t="shared" si="157"/>
        <v>42.6961061946903</v>
      </c>
      <c r="M396" s="18">
        <f t="shared" si="158"/>
        <v>25.6176637168142</v>
      </c>
      <c r="N396" s="18">
        <f t="shared" si="159"/>
        <v>34.1568849557522</v>
      </c>
      <c r="O396" s="25">
        <v>1487.83</v>
      </c>
      <c r="P396" s="15"/>
    </row>
    <row r="397" s="1" customFormat="1" ht="13.5" outlineLevel="2" spans="1:16">
      <c r="A397" s="15">
        <v>373</v>
      </c>
      <c r="B397" s="15" t="s">
        <v>746</v>
      </c>
      <c r="C397" s="16" t="s">
        <v>785</v>
      </c>
      <c r="D397" s="15" t="s">
        <v>786</v>
      </c>
      <c r="E397" s="15">
        <v>30</v>
      </c>
      <c r="F397" s="17">
        <v>3610</v>
      </c>
      <c r="G397" s="18">
        <v>1495.62</v>
      </c>
      <c r="H397" s="18">
        <f t="shared" si="154"/>
        <v>172.062477876106</v>
      </c>
      <c r="I397" s="18">
        <v>722</v>
      </c>
      <c r="J397" s="18">
        <f t="shared" si="155"/>
        <v>2045.55752212389</v>
      </c>
      <c r="K397" s="18">
        <f t="shared" si="156"/>
        <v>140.79</v>
      </c>
      <c r="L397" s="18">
        <f t="shared" si="157"/>
        <v>51.1389380530973</v>
      </c>
      <c r="M397" s="18">
        <f t="shared" si="158"/>
        <v>30.6833628318584</v>
      </c>
      <c r="N397" s="18">
        <f t="shared" si="159"/>
        <v>40.9111504424779</v>
      </c>
      <c r="O397" s="25">
        <v>1782.03</v>
      </c>
      <c r="P397" s="15"/>
    </row>
    <row r="398" s="1" customFormat="1" ht="13.5" outlineLevel="2" spans="1:16">
      <c r="A398" s="15">
        <v>374</v>
      </c>
      <c r="B398" s="15" t="s">
        <v>746</v>
      </c>
      <c r="C398" s="16" t="s">
        <v>787</v>
      </c>
      <c r="D398" s="15" t="s">
        <v>788</v>
      </c>
      <c r="E398" s="15">
        <v>30</v>
      </c>
      <c r="F398" s="17">
        <v>3961</v>
      </c>
      <c r="G398" s="18">
        <v>1641.04</v>
      </c>
      <c r="H398" s="18">
        <f t="shared" si="154"/>
        <v>188.792212389381</v>
      </c>
      <c r="I398" s="18">
        <v>792.2</v>
      </c>
      <c r="J398" s="18">
        <f t="shared" si="155"/>
        <v>2244.44778761062</v>
      </c>
      <c r="K398" s="18">
        <f t="shared" si="156"/>
        <v>154.479</v>
      </c>
      <c r="L398" s="18">
        <f t="shared" si="157"/>
        <v>56.1111946902655</v>
      </c>
      <c r="M398" s="18">
        <f t="shared" si="158"/>
        <v>33.6667168141593</v>
      </c>
      <c r="N398" s="18">
        <f t="shared" si="159"/>
        <v>44.8889557522124</v>
      </c>
      <c r="O398" s="25">
        <v>1955.3</v>
      </c>
      <c r="P398" s="15"/>
    </row>
    <row r="399" s="1" customFormat="1" ht="13.5" outlineLevel="2" spans="1:16">
      <c r="A399" s="15">
        <v>375</v>
      </c>
      <c r="B399" s="15" t="s">
        <v>746</v>
      </c>
      <c r="C399" s="16" t="s">
        <v>789</v>
      </c>
      <c r="D399" s="15" t="s">
        <v>790</v>
      </c>
      <c r="E399" s="15">
        <v>30</v>
      </c>
      <c r="F399" s="17">
        <v>3605</v>
      </c>
      <c r="G399" s="18">
        <v>1493.55</v>
      </c>
      <c r="H399" s="18">
        <f t="shared" si="154"/>
        <v>171.824336283186</v>
      </c>
      <c r="I399" s="18">
        <v>721</v>
      </c>
      <c r="J399" s="18">
        <f t="shared" si="155"/>
        <v>2042.72566371681</v>
      </c>
      <c r="K399" s="18">
        <f t="shared" si="156"/>
        <v>140.595</v>
      </c>
      <c r="L399" s="18">
        <f t="shared" si="157"/>
        <v>51.0681415929204</v>
      </c>
      <c r="M399" s="18">
        <f t="shared" si="158"/>
        <v>30.6408849557522</v>
      </c>
      <c r="N399" s="18">
        <f t="shared" si="159"/>
        <v>40.8545132743363</v>
      </c>
      <c r="O399" s="25">
        <v>1779.57</v>
      </c>
      <c r="P399" s="15"/>
    </row>
    <row r="400" s="1" customFormat="1" ht="13.5" outlineLevel="2" spans="1:16">
      <c r="A400" s="15">
        <v>376</v>
      </c>
      <c r="B400" s="15" t="s">
        <v>746</v>
      </c>
      <c r="C400" s="16" t="s">
        <v>791</v>
      </c>
      <c r="D400" s="15" t="s">
        <v>792</v>
      </c>
      <c r="E400" s="15">
        <v>30</v>
      </c>
      <c r="F400" s="17">
        <v>3771</v>
      </c>
      <c r="G400" s="18">
        <v>1562.33</v>
      </c>
      <c r="H400" s="18">
        <f t="shared" si="154"/>
        <v>179.737079646018</v>
      </c>
      <c r="I400" s="18">
        <v>754.2</v>
      </c>
      <c r="J400" s="18">
        <f t="shared" si="155"/>
        <v>2136.79292035398</v>
      </c>
      <c r="K400" s="18">
        <f t="shared" si="156"/>
        <v>147.069</v>
      </c>
      <c r="L400" s="18">
        <f t="shared" si="157"/>
        <v>53.4198230088496</v>
      </c>
      <c r="M400" s="18">
        <f t="shared" si="158"/>
        <v>32.0518938053097</v>
      </c>
      <c r="N400" s="18">
        <f t="shared" si="159"/>
        <v>42.7358584070797</v>
      </c>
      <c r="O400" s="25">
        <v>1861.52</v>
      </c>
      <c r="P400" s="15"/>
    </row>
    <row r="401" s="1" customFormat="1" ht="13.5" outlineLevel="2" spans="1:16">
      <c r="A401" s="15">
        <v>377</v>
      </c>
      <c r="B401" s="15" t="s">
        <v>746</v>
      </c>
      <c r="C401" s="16" t="s">
        <v>793</v>
      </c>
      <c r="D401" s="15" t="s">
        <v>794</v>
      </c>
      <c r="E401" s="15">
        <v>30</v>
      </c>
      <c r="F401" s="17">
        <v>3948</v>
      </c>
      <c r="G401" s="18">
        <v>1635.66</v>
      </c>
      <c r="H401" s="18">
        <f t="shared" si="154"/>
        <v>188.173274336283</v>
      </c>
      <c r="I401" s="18"/>
      <c r="J401" s="18">
        <f t="shared" si="155"/>
        <v>1447.48672566372</v>
      </c>
      <c r="K401" s="18">
        <f t="shared" si="156"/>
        <v>153.972</v>
      </c>
      <c r="L401" s="18">
        <f t="shared" si="157"/>
        <v>36.1871681415929</v>
      </c>
      <c r="M401" s="18">
        <f t="shared" si="158"/>
        <v>21.7123008849558</v>
      </c>
      <c r="N401" s="18">
        <f t="shared" si="159"/>
        <v>28.9497345132743</v>
      </c>
      <c r="O401" s="25">
        <v>1206.67</v>
      </c>
      <c r="P401" s="15"/>
    </row>
    <row r="402" s="1" customFormat="1" ht="13.5" outlineLevel="2" spans="1:16">
      <c r="A402" s="15">
        <v>378</v>
      </c>
      <c r="B402" s="15" t="s">
        <v>746</v>
      </c>
      <c r="C402" s="16" t="s">
        <v>747</v>
      </c>
      <c r="D402" s="15" t="s">
        <v>795</v>
      </c>
      <c r="E402" s="26">
        <v>33</v>
      </c>
      <c r="F402" s="17">
        <v>3069</v>
      </c>
      <c r="G402" s="18">
        <v>1271.49</v>
      </c>
      <c r="H402" s="18">
        <f t="shared" si="154"/>
        <v>146.277610619469</v>
      </c>
      <c r="I402" s="18"/>
      <c r="J402" s="18">
        <f t="shared" si="155"/>
        <v>1125.21238938053</v>
      </c>
      <c r="K402" s="18">
        <f t="shared" si="156"/>
        <v>119.691</v>
      </c>
      <c r="L402" s="18">
        <f t="shared" si="157"/>
        <v>28.1303097345133</v>
      </c>
      <c r="M402" s="18">
        <f t="shared" si="158"/>
        <v>16.878185840708</v>
      </c>
      <c r="N402" s="18">
        <f t="shared" si="159"/>
        <v>22.5042477876106</v>
      </c>
      <c r="O402" s="25">
        <v>938.01</v>
      </c>
      <c r="P402" s="15"/>
    </row>
    <row r="403" s="2" customFormat="1" ht="13.5" hidden="1" outlineLevel="1" spans="1:16">
      <c r="A403" s="19"/>
      <c r="B403" s="19" t="s">
        <v>796</v>
      </c>
      <c r="C403" s="20"/>
      <c r="D403" s="19"/>
      <c r="E403" s="19"/>
      <c r="F403" s="21">
        <f t="shared" ref="F403:O403" si="160">SUBTOTAL(9,F378:F402)</f>
        <v>89873</v>
      </c>
      <c r="G403" s="21">
        <f t="shared" si="160"/>
        <v>37234.37</v>
      </c>
      <c r="H403" s="21">
        <f t="shared" si="160"/>
        <v>4283.60008849558</v>
      </c>
      <c r="I403" s="21">
        <f t="shared" si="160"/>
        <v>15917.8</v>
      </c>
      <c r="J403" s="21">
        <f t="shared" si="160"/>
        <v>48868.5699115044</v>
      </c>
      <c r="K403" s="21">
        <f t="shared" si="160"/>
        <v>3505.047</v>
      </c>
      <c r="L403" s="21">
        <f t="shared" si="160"/>
        <v>1221.71424778761</v>
      </c>
      <c r="M403" s="21">
        <f t="shared" si="160"/>
        <v>733.028548672566</v>
      </c>
      <c r="N403" s="21">
        <f t="shared" si="160"/>
        <v>977.371398230089</v>
      </c>
      <c r="O403" s="21">
        <f t="shared" si="160"/>
        <v>42431.41</v>
      </c>
      <c r="P403" s="19"/>
    </row>
    <row r="404" s="2" customFormat="1" ht="13.5" hidden="1" spans="1:16">
      <c r="A404" s="19"/>
      <c r="B404" s="19" t="s">
        <v>797</v>
      </c>
      <c r="C404" s="20"/>
      <c r="D404" s="19"/>
      <c r="E404" s="19"/>
      <c r="F404" s="21">
        <f t="shared" ref="F404:O404" si="161">SUBTOTAL(9,F4:F402)</f>
        <v>1299609</v>
      </c>
      <c r="G404" s="21">
        <f t="shared" si="161"/>
        <v>538427.920000001</v>
      </c>
      <c r="H404" s="21">
        <f t="shared" si="161"/>
        <v>61943.0350442477</v>
      </c>
      <c r="I404" s="21">
        <f t="shared" si="161"/>
        <v>226308.8</v>
      </c>
      <c r="J404" s="21">
        <f t="shared" si="161"/>
        <v>702793.684955753</v>
      </c>
      <c r="K404" s="21">
        <f t="shared" si="161"/>
        <v>50684.751</v>
      </c>
      <c r="L404" s="21">
        <f t="shared" si="161"/>
        <v>17569.8421238938</v>
      </c>
      <c r="M404" s="21">
        <f t="shared" si="161"/>
        <v>10541.9052743363</v>
      </c>
      <c r="N404" s="21">
        <f t="shared" si="161"/>
        <v>14055.873699115</v>
      </c>
      <c r="O404" s="21">
        <f t="shared" si="161"/>
        <v>609941.34</v>
      </c>
      <c r="P404" s="15"/>
    </row>
    <row r="405" spans="2:2">
      <c r="B405" s="27"/>
    </row>
    <row r="406" spans="8:14">
      <c r="H406" s="4" t="s">
        <v>798</v>
      </c>
      <c r="K406" s="4" t="s">
        <v>799</v>
      </c>
      <c r="N406" s="4" t="s">
        <v>800</v>
      </c>
    </row>
  </sheetData>
  <sheetProtection selectLockedCells="1" selectUnlockedCells="1"/>
  <autoFilter ref="A3:XDX403">
    <filterColumn colId="4">
      <filters>
        <filter val="10"/>
        <filter val="20"/>
        <filter val="30"/>
        <filter val="33"/>
        <filter val="5"/>
        <filter val="15"/>
        <filter val="25"/>
        <filter val="66"/>
      </filters>
    </filterColumn>
  </autoFilter>
  <mergeCells count="2">
    <mergeCell ref="A1:P1"/>
    <mergeCell ref="A2:P2"/>
  </mergeCells>
  <conditionalFormatting sqref="O3">
    <cfRule type="cellIs" dxfId="0" priority="2" operator="lessThan">
      <formula>0</formula>
    </cfRule>
  </conditionalFormatting>
  <conditionalFormatting sqref="O1:O2 O405:O1048576 O378:O402 O351:O376 O339:O349 O324:O337 O304:O322 O294:O302 O288:O292 O280:O286 O268:O278 O257:O266 O249:O255 O232:O247 O212:O230 O185:O210 O164:O183 O140:O162 O129:O138 O106:O127 O83:O104 O54:O81 O30:O52 O20:O28 O4:O18">
    <cfRule type="cellIs" dxfId="0" priority="1" operator="lessThan">
      <formula>0</formula>
    </cfRule>
  </conditionalFormatting>
  <printOptions horizontalCentered="1"/>
  <pageMargins left="0.15625" right="0.118055555555556" top="0.432638888888889" bottom="0.393055555555556" header="0.196527777777778" footer="0.15625"/>
  <pageSetup paperSize="9" scale="79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2021-07-27T01:39:00Z</dcterms:created>
  <dcterms:modified xsi:type="dcterms:W3CDTF">2023-11-30T03:57:26Z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532A3A9CB40848D3975BE40E270C1BA3_13</vt:lpwstr>
  </property>
  <property fmtid="{D5CDD505-2E9C-101B-9397-08002B2CF9AE}" pid="3" name="KSOProductBuildVer">
    <vt:lpwstr>2052-10.8.0.6470</vt:lpwstr>
  </property>
  <property fmtid="{D5CDD505-2E9C-101B-9397-08002B2CF9AE}" pid="4" name="KSOReadingLayout">
    <vt:bool>true</vt:bool>
  </property>
  <property fmtid="{D5CDD505-2E9C-101B-9397-08002B2CF9AE}" pid="5" name="commondata">
    <vt:lpwstr>eyJoZGlkIjoiNDlhOGNjZGQxMGQ0ZDA3MDgxMGU3MDcwMDUwYTg5NWQifQ==</vt:lpwstr>
  </property>
</Properties>
</file>