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明细表" sheetId="7" r:id="rId1"/>
  </sheets>
  <definedNames>
    <definedName name="_xlnm._FilterDatabase" localSheetId="0" hidden="1">明细表!$A$3:$P$407</definedName>
    <definedName name="_xlnm.Print_Titles" localSheetId="0">明细表!$1:$4</definedName>
  </definedNames>
  <calcPr calcId="144525"/>
</workbook>
</file>

<file path=xl/sharedStrings.xml><?xml version="1.0" encoding="utf-8"?>
<sst xmlns="http://schemas.openxmlformats.org/spreadsheetml/2006/main" count="809">
  <si>
    <t>于都县村级光伏扶贫电站2023年6月发电收益资金拨付明细表</t>
  </si>
  <si>
    <t>填报单位（盖章）:于都县盛阳新能源有限公司                                                                                           填报日期：2023年7月13日</t>
  </si>
  <si>
    <t>序号</t>
  </si>
  <si>
    <t>乡镇</t>
  </si>
  <si>
    <t>村级电站名称</t>
  </si>
  <si>
    <t>发电户号</t>
  </si>
  <si>
    <t>项目规模（千瓦）</t>
  </si>
  <si>
    <t>6月发电量
（千瓦时）</t>
  </si>
  <si>
    <t>6月上网电费（元）</t>
  </si>
  <si>
    <t>税额（元）</t>
  </si>
  <si>
    <t>2023年6月省补（元）</t>
  </si>
  <si>
    <t>合计应下拨金额（元）</t>
  </si>
  <si>
    <t>运维费0.039元/度</t>
  </si>
  <si>
    <t>盛阳公司2.5%</t>
  </si>
  <si>
    <t>光伏办1.5%</t>
  </si>
  <si>
    <t>电站资产
保险费2%</t>
  </si>
  <si>
    <t>实际下拨（元）</t>
  </si>
  <si>
    <t>备注</t>
  </si>
  <si>
    <t>a</t>
  </si>
  <si>
    <t>b</t>
  </si>
  <si>
    <t>e=（b+c+d）/1.13*0.13</t>
  </si>
  <si>
    <t>f=a*0.039</t>
  </si>
  <si>
    <t>g=（b+c+d-e）*2.5%</t>
  </si>
  <si>
    <t>h=（b+c+d-e）*1.5%</t>
  </si>
  <si>
    <t>i=（b+c+d-e）*2%</t>
  </si>
  <si>
    <t>k=b+c+d-e-f-g-h-i-j</t>
  </si>
  <si>
    <t>车溪乡</t>
  </si>
  <si>
    <t>安塘村</t>
  </si>
  <si>
    <t>0375423233</t>
  </si>
  <si>
    <t>坳背村</t>
  </si>
  <si>
    <t>0375371268</t>
  </si>
  <si>
    <t>坝脑村</t>
  </si>
  <si>
    <t>0375807219</t>
  </si>
  <si>
    <t>潮溪村</t>
  </si>
  <si>
    <t>0375797332</t>
  </si>
  <si>
    <t>车胜村</t>
  </si>
  <si>
    <t>0381173746</t>
  </si>
  <si>
    <t>0381174361</t>
  </si>
  <si>
    <t>丰产村</t>
  </si>
  <si>
    <t>0375437382</t>
  </si>
  <si>
    <t>河边村</t>
  </si>
  <si>
    <t>0375466021</t>
  </si>
  <si>
    <t>罗坑村</t>
  </si>
  <si>
    <t>0375447846</t>
  </si>
  <si>
    <t>桃坑村</t>
  </si>
  <si>
    <t>0375795990</t>
  </si>
  <si>
    <t>同辉村</t>
  </si>
  <si>
    <t>0375464142</t>
  </si>
  <si>
    <t>五丰村</t>
  </si>
  <si>
    <t>0375801396</t>
  </si>
  <si>
    <t>小汾村</t>
  </si>
  <si>
    <t>0376271921</t>
  </si>
  <si>
    <t>优胜村</t>
  </si>
  <si>
    <t>0375420654</t>
  </si>
  <si>
    <t>朱坑村</t>
  </si>
  <si>
    <t>0375804946</t>
  </si>
  <si>
    <t>车溪乡 汇总</t>
  </si>
  <si>
    <t>段屋乡</t>
  </si>
  <si>
    <t>杜田村</t>
  </si>
  <si>
    <t>0374882194</t>
  </si>
  <si>
    <t>段屋村</t>
  </si>
  <si>
    <t>0376295299</t>
  </si>
  <si>
    <t>枫树村</t>
  </si>
  <si>
    <t>0375106361</t>
  </si>
  <si>
    <t>寒信村</t>
  </si>
  <si>
    <t>0376277714</t>
  </si>
  <si>
    <t>康梁村</t>
  </si>
  <si>
    <t>0376275138</t>
  </si>
  <si>
    <t>上塘村</t>
  </si>
  <si>
    <t>0386858716</t>
  </si>
  <si>
    <t>胜利村</t>
  </si>
  <si>
    <t>0375057148</t>
  </si>
  <si>
    <t>围上村</t>
  </si>
  <si>
    <t>0376301754</t>
  </si>
  <si>
    <t>严岗村</t>
  </si>
  <si>
    <t>0374904498</t>
  </si>
  <si>
    <t>段屋乡 汇总</t>
  </si>
  <si>
    <t>葛坳乡</t>
  </si>
  <si>
    <t>陈田村</t>
  </si>
  <si>
    <t>0375602306</t>
  </si>
  <si>
    <t>澄江村</t>
  </si>
  <si>
    <t>0375601967</t>
  </si>
  <si>
    <t>大田村</t>
  </si>
  <si>
    <t>0375527586</t>
  </si>
  <si>
    <t>东村村</t>
  </si>
  <si>
    <t>0375520442</t>
  </si>
  <si>
    <t>老屋村</t>
  </si>
  <si>
    <t>0375522930</t>
  </si>
  <si>
    <t>葛坳村</t>
  </si>
  <si>
    <t>0415989453</t>
  </si>
  <si>
    <t>黄屋乾村</t>
  </si>
  <si>
    <t>0375616282</t>
  </si>
  <si>
    <t>龙井村</t>
  </si>
  <si>
    <t>0375627651</t>
  </si>
  <si>
    <t>龙头村</t>
  </si>
  <si>
    <t>0375603006</t>
  </si>
  <si>
    <t>牛颈村</t>
  </si>
  <si>
    <t>0375520947</t>
  </si>
  <si>
    <t>曲洋村</t>
  </si>
  <si>
    <t>0375627749</t>
  </si>
  <si>
    <t>三溪村</t>
  </si>
  <si>
    <t>0375627387</t>
  </si>
  <si>
    <t>上脑村</t>
  </si>
  <si>
    <t>0375514906</t>
  </si>
  <si>
    <t>蛇颈村</t>
  </si>
  <si>
    <t>0375527935</t>
  </si>
  <si>
    <t>塘泥村</t>
  </si>
  <si>
    <t>0375519796</t>
  </si>
  <si>
    <t>桐溪村</t>
  </si>
  <si>
    <t>0379853418</t>
  </si>
  <si>
    <t>小源村</t>
  </si>
  <si>
    <t>0375627606</t>
  </si>
  <si>
    <t>小洲村</t>
  </si>
  <si>
    <t>0384791091</t>
  </si>
  <si>
    <t>小庄村</t>
  </si>
  <si>
    <t>0375603820</t>
  </si>
  <si>
    <t>杨梅头村</t>
  </si>
  <si>
    <t>0375516973</t>
  </si>
  <si>
    <t>窑背村</t>
  </si>
  <si>
    <t>0375603572</t>
  </si>
  <si>
    <t>下罗村</t>
  </si>
  <si>
    <t>0375524356</t>
  </si>
  <si>
    <t>曾子村</t>
  </si>
  <si>
    <t>0375517787</t>
  </si>
  <si>
    <t>葛坳乡 汇总</t>
  </si>
  <si>
    <t>贡江镇</t>
  </si>
  <si>
    <t>白口村</t>
  </si>
  <si>
    <t>0375158173</t>
  </si>
  <si>
    <t>仓前村</t>
  </si>
  <si>
    <t>0375074037</t>
  </si>
  <si>
    <t>长岭村</t>
  </si>
  <si>
    <t>0375160141</t>
  </si>
  <si>
    <t>长征村</t>
  </si>
  <si>
    <t>0386084755</t>
  </si>
  <si>
    <t>东溪村</t>
  </si>
  <si>
    <t>0375159613</t>
  </si>
  <si>
    <t>古田村</t>
  </si>
  <si>
    <t>0385427371</t>
  </si>
  <si>
    <t>红峰村</t>
  </si>
  <si>
    <t>0403355804</t>
  </si>
  <si>
    <t>红旗村</t>
  </si>
  <si>
    <t>0375069565</t>
  </si>
  <si>
    <t>金桥村</t>
  </si>
  <si>
    <t>0375158825</t>
  </si>
  <si>
    <t>迳坑村</t>
  </si>
  <si>
    <t>0375158724</t>
  </si>
  <si>
    <t>里泗村</t>
  </si>
  <si>
    <t>0375158564</t>
  </si>
  <si>
    <t>芦山村</t>
  </si>
  <si>
    <t>0403352977</t>
  </si>
  <si>
    <t>罗坪村</t>
  </si>
  <si>
    <t>0376301770</t>
  </si>
  <si>
    <t>密坑村</t>
  </si>
  <si>
    <t>0403357129</t>
  </si>
  <si>
    <t>农业村</t>
  </si>
  <si>
    <t>0379748174</t>
  </si>
  <si>
    <t>上欧村</t>
  </si>
  <si>
    <t>0403352906</t>
  </si>
  <si>
    <t>上窑村</t>
  </si>
  <si>
    <t>0375117785</t>
  </si>
  <si>
    <t>蔬菜场村</t>
  </si>
  <si>
    <t>0404425818</t>
  </si>
  <si>
    <t>渔民村</t>
  </si>
  <si>
    <t>0385539935</t>
  </si>
  <si>
    <t>水南村</t>
  </si>
  <si>
    <t>0403357073</t>
  </si>
  <si>
    <t>新地村</t>
  </si>
  <si>
    <t>0376297149</t>
  </si>
  <si>
    <t>窑塘村</t>
  </si>
  <si>
    <t>0376306238</t>
  </si>
  <si>
    <t>永红村</t>
  </si>
  <si>
    <t>0375159873</t>
  </si>
  <si>
    <t>楂林村</t>
  </si>
  <si>
    <t>0375159714</t>
  </si>
  <si>
    <t>0411984340</t>
  </si>
  <si>
    <t>0424096636</t>
  </si>
  <si>
    <t>黄金村</t>
  </si>
  <si>
    <t>0375466324</t>
  </si>
  <si>
    <t>河田村</t>
  </si>
  <si>
    <t>0385085656</t>
  </si>
  <si>
    <t>贡江镇 汇总</t>
  </si>
  <si>
    <t>禾丰镇</t>
  </si>
  <si>
    <t>隘下村</t>
  </si>
  <si>
    <t>0375378650</t>
  </si>
  <si>
    <t>陂角村</t>
  </si>
  <si>
    <t>0375482311</t>
  </si>
  <si>
    <t>大龙村</t>
  </si>
  <si>
    <t>0375482379</t>
  </si>
  <si>
    <t>大塆村</t>
  </si>
  <si>
    <t>0375482294</t>
  </si>
  <si>
    <t>大字村</t>
  </si>
  <si>
    <t>0375482409</t>
  </si>
  <si>
    <t>东光村</t>
  </si>
  <si>
    <t>0375374687</t>
  </si>
  <si>
    <t>禾丰村</t>
  </si>
  <si>
    <t>0375371082</t>
  </si>
  <si>
    <t>珠塘村</t>
  </si>
  <si>
    <t>0375482382</t>
  </si>
  <si>
    <t>华堂村</t>
  </si>
  <si>
    <t>0375482340</t>
  </si>
  <si>
    <t>黄塅村</t>
  </si>
  <si>
    <t>0375345818</t>
  </si>
  <si>
    <t>黄泥村</t>
  </si>
  <si>
    <t>0375484346</t>
  </si>
  <si>
    <t>黄田村</t>
  </si>
  <si>
    <t>0375772638</t>
  </si>
  <si>
    <t>金盆村</t>
  </si>
  <si>
    <t>0375482353</t>
  </si>
  <si>
    <t>库心村</t>
  </si>
  <si>
    <t>0375566734</t>
  </si>
  <si>
    <t>麻芫村</t>
  </si>
  <si>
    <t>0375482337</t>
  </si>
  <si>
    <t>坪山村</t>
  </si>
  <si>
    <t>0375339574</t>
  </si>
  <si>
    <t>石迳村</t>
  </si>
  <si>
    <t>0375562918</t>
  </si>
  <si>
    <t>亭子村</t>
  </si>
  <si>
    <t>0383756150</t>
  </si>
  <si>
    <t>尧口村</t>
  </si>
  <si>
    <t>0373636279</t>
  </si>
  <si>
    <t>园岭村</t>
  </si>
  <si>
    <t>0375484287</t>
  </si>
  <si>
    <t>营前村</t>
  </si>
  <si>
    <t>0375379695</t>
  </si>
  <si>
    <t>中坊村</t>
  </si>
  <si>
    <t>0375363348</t>
  </si>
  <si>
    <t>禾丰镇 汇总</t>
  </si>
  <si>
    <t>黄麟乡</t>
  </si>
  <si>
    <t>大岭村</t>
  </si>
  <si>
    <t>0375160314</t>
  </si>
  <si>
    <t>公馆村</t>
  </si>
  <si>
    <t>0375160268</t>
  </si>
  <si>
    <t>湖山村</t>
  </si>
  <si>
    <t>0375125100</t>
  </si>
  <si>
    <t>0380775693</t>
  </si>
  <si>
    <t>黄龙村</t>
  </si>
  <si>
    <t>0375094273</t>
  </si>
  <si>
    <t>井塘村</t>
  </si>
  <si>
    <t>0375126435</t>
  </si>
  <si>
    <t>0382206452</t>
  </si>
  <si>
    <t>迳尾村</t>
  </si>
  <si>
    <t>0375134342</t>
  </si>
  <si>
    <t>岭下村</t>
  </si>
  <si>
    <t>0375160284</t>
  </si>
  <si>
    <t>流坑村</t>
  </si>
  <si>
    <t>0375133860</t>
  </si>
  <si>
    <t>罗西村</t>
  </si>
  <si>
    <t>0375134661</t>
  </si>
  <si>
    <t>桃溪村</t>
  </si>
  <si>
    <t>0375160398</t>
  </si>
  <si>
    <t>前塘村</t>
  </si>
  <si>
    <t>0375160372</t>
  </si>
  <si>
    <t>上关村</t>
  </si>
  <si>
    <t>0381302188</t>
  </si>
  <si>
    <t>太南村</t>
  </si>
  <si>
    <t>0375134629</t>
  </si>
  <si>
    <t>下堡村</t>
  </si>
  <si>
    <t>0375160356</t>
  </si>
  <si>
    <t>下关村</t>
  </si>
  <si>
    <t>0375113741</t>
  </si>
  <si>
    <t>盐潭村</t>
  </si>
  <si>
    <t>0381305871</t>
  </si>
  <si>
    <t>杨屋村</t>
  </si>
  <si>
    <t>0375134599</t>
  </si>
  <si>
    <t>于阳村</t>
  </si>
  <si>
    <t>0382203408</t>
  </si>
  <si>
    <t>远坑村</t>
  </si>
  <si>
    <t>0375160330</t>
  </si>
  <si>
    <t>朱田村</t>
  </si>
  <si>
    <t>0375134339</t>
  </si>
  <si>
    <t>黄麟乡 汇总</t>
  </si>
  <si>
    <t>靖石乡</t>
  </si>
  <si>
    <t>长赖村</t>
  </si>
  <si>
    <t>0375591761</t>
  </si>
  <si>
    <t>黄沙村</t>
  </si>
  <si>
    <t>0375587638</t>
  </si>
  <si>
    <t>靖东村</t>
  </si>
  <si>
    <t>0375532582</t>
  </si>
  <si>
    <t>靖石村</t>
  </si>
  <si>
    <t>0375107188</t>
  </si>
  <si>
    <t>靖樟村</t>
  </si>
  <si>
    <t>0372123114</t>
  </si>
  <si>
    <t>良纯村</t>
  </si>
  <si>
    <t>0402120997</t>
  </si>
  <si>
    <t>任头村</t>
  </si>
  <si>
    <t>0402085823</t>
  </si>
  <si>
    <t>田东村</t>
  </si>
  <si>
    <t>0372334837</t>
  </si>
  <si>
    <t>杨梅村</t>
  </si>
  <si>
    <t>0376222671</t>
  </si>
  <si>
    <t>渔翁村</t>
  </si>
  <si>
    <t>0383630391</t>
  </si>
  <si>
    <t>靖石乡 汇总</t>
  </si>
  <si>
    <t>宽田乡</t>
  </si>
  <si>
    <t>高陂村</t>
  </si>
  <si>
    <t>0379415636</t>
  </si>
  <si>
    <t>桂龙村</t>
  </si>
  <si>
    <t>0380030202</t>
  </si>
  <si>
    <t>0380031393</t>
  </si>
  <si>
    <t>红星村</t>
  </si>
  <si>
    <t>0375617445</t>
  </si>
  <si>
    <t>0380029934</t>
  </si>
  <si>
    <t>角坑村</t>
  </si>
  <si>
    <t>0375616833</t>
  </si>
  <si>
    <t>李屋村</t>
  </si>
  <si>
    <t>0379640151</t>
  </si>
  <si>
    <t>留田村</t>
  </si>
  <si>
    <t>0401498811</t>
  </si>
  <si>
    <t>龙泉村</t>
  </si>
  <si>
    <t>0375532755</t>
  </si>
  <si>
    <t>龙山村</t>
  </si>
  <si>
    <t>0379418257</t>
  </si>
  <si>
    <t>马头村</t>
  </si>
  <si>
    <t>0380023040</t>
  </si>
  <si>
    <t>宽田村</t>
  </si>
  <si>
    <t>0399439362</t>
  </si>
  <si>
    <t>山下村</t>
  </si>
  <si>
    <t>0375531895</t>
  </si>
  <si>
    <t>上堡畲族村</t>
  </si>
  <si>
    <t>0375530993</t>
  </si>
  <si>
    <t>石含村</t>
  </si>
  <si>
    <t>0375616093</t>
  </si>
  <si>
    <t>石马村</t>
  </si>
  <si>
    <t>0375611782</t>
  </si>
  <si>
    <t>桐树村</t>
  </si>
  <si>
    <t>0375615654</t>
  </si>
  <si>
    <t>0401736690</t>
  </si>
  <si>
    <t>仙马村</t>
  </si>
  <si>
    <t>0380478231</t>
  </si>
  <si>
    <t>杨公村</t>
  </si>
  <si>
    <t>0375612310</t>
  </si>
  <si>
    <t>寨面村</t>
  </si>
  <si>
    <t>0375614000</t>
  </si>
  <si>
    <t>嶂下村</t>
  </si>
  <si>
    <t>0379419902</t>
  </si>
  <si>
    <t>珠田村</t>
  </si>
  <si>
    <t>0379417788</t>
  </si>
  <si>
    <t>宽田乡 汇总</t>
  </si>
  <si>
    <t>利村乡</t>
  </si>
  <si>
    <t>茶坑村</t>
  </si>
  <si>
    <t>0375520790</t>
  </si>
  <si>
    <t>花坛村</t>
  </si>
  <si>
    <t>0380815528</t>
  </si>
  <si>
    <t>回垅村</t>
  </si>
  <si>
    <t>0375106794</t>
  </si>
  <si>
    <t>里仁村</t>
  </si>
  <si>
    <t>0375340581</t>
  </si>
  <si>
    <t>0375364035</t>
  </si>
  <si>
    <t>利村村</t>
  </si>
  <si>
    <t>0375137282</t>
  </si>
  <si>
    <t>0375139073</t>
  </si>
  <si>
    <t>连塘村</t>
  </si>
  <si>
    <t>0375237041</t>
  </si>
  <si>
    <t>洛村村</t>
  </si>
  <si>
    <t>0375136944</t>
  </si>
  <si>
    <t>三坊头村</t>
  </si>
  <si>
    <t>0375108992</t>
  </si>
  <si>
    <t>上垅村</t>
  </si>
  <si>
    <t>0375425499</t>
  </si>
  <si>
    <t>上坪村</t>
  </si>
  <si>
    <t>0403799495</t>
  </si>
  <si>
    <t>上坪村圩上组村委</t>
  </si>
  <si>
    <t>0388108480</t>
  </si>
  <si>
    <t>上下村</t>
  </si>
  <si>
    <t>0375476396</t>
  </si>
  <si>
    <t>0375454718</t>
  </si>
  <si>
    <t>狮石下村</t>
  </si>
  <si>
    <t>0402755472</t>
  </si>
  <si>
    <t>0375102138</t>
  </si>
  <si>
    <t>渭田村</t>
  </si>
  <si>
    <t>0381641380</t>
  </si>
  <si>
    <t>下垅村</t>
  </si>
  <si>
    <t>0375263547</t>
  </si>
  <si>
    <t>下渭村</t>
  </si>
  <si>
    <t>0403818615</t>
  </si>
  <si>
    <t>利村乡 汇总</t>
  </si>
  <si>
    <t>岭背镇</t>
  </si>
  <si>
    <t>布坑村</t>
  </si>
  <si>
    <t>0376210212</t>
  </si>
  <si>
    <t>长富村</t>
  </si>
  <si>
    <t>0375158131</t>
  </si>
  <si>
    <t>大塘村</t>
  </si>
  <si>
    <t>0376192952</t>
  </si>
  <si>
    <t>大窝村</t>
  </si>
  <si>
    <t>0375169281</t>
  </si>
  <si>
    <t>东坑村</t>
  </si>
  <si>
    <t>0376213598</t>
  </si>
  <si>
    <t>蛤蟆石村</t>
  </si>
  <si>
    <t>0375146349</t>
  </si>
  <si>
    <t>禾溪埠村</t>
  </si>
  <si>
    <t>0375172760</t>
  </si>
  <si>
    <t>禾溪村</t>
  </si>
  <si>
    <t>0375144880</t>
  </si>
  <si>
    <t>金溪村</t>
  </si>
  <si>
    <t>0375157053</t>
  </si>
  <si>
    <t>金星村</t>
  </si>
  <si>
    <t>0375158812</t>
  </si>
  <si>
    <t>兰龙村</t>
  </si>
  <si>
    <t>0383798453</t>
  </si>
  <si>
    <t>岭背村</t>
  </si>
  <si>
    <t>0375140471</t>
  </si>
  <si>
    <t>录田村</t>
  </si>
  <si>
    <t>0377970542</t>
  </si>
  <si>
    <t>山田村</t>
  </si>
  <si>
    <t>0375155800</t>
  </si>
  <si>
    <t>上营村</t>
  </si>
  <si>
    <t>0375158157</t>
  </si>
  <si>
    <t>谢屋村</t>
  </si>
  <si>
    <t>0375171972</t>
  </si>
  <si>
    <t>太阴山村</t>
  </si>
  <si>
    <t>0375171640</t>
  </si>
  <si>
    <t>塘内村</t>
  </si>
  <si>
    <t>0376208677</t>
  </si>
  <si>
    <t>塘外村</t>
  </si>
  <si>
    <t>0376205359</t>
  </si>
  <si>
    <t>下拔村</t>
  </si>
  <si>
    <t>0376210759</t>
  </si>
  <si>
    <t>小禾溪村</t>
  </si>
  <si>
    <t>0375482265</t>
  </si>
  <si>
    <t>小岭村</t>
  </si>
  <si>
    <t>0376208475</t>
  </si>
  <si>
    <t>水头村</t>
  </si>
  <si>
    <t>0375171321</t>
  </si>
  <si>
    <t>燕溪村</t>
  </si>
  <si>
    <t>0376205636</t>
  </si>
  <si>
    <t>阳田村</t>
  </si>
  <si>
    <t>0375159538</t>
  </si>
  <si>
    <t>元峰村</t>
  </si>
  <si>
    <t>0376213309</t>
  </si>
  <si>
    <t>岭背镇 汇总</t>
  </si>
  <si>
    <t>罗坳镇</t>
  </si>
  <si>
    <t>步前村</t>
  </si>
  <si>
    <t>0374957737</t>
  </si>
  <si>
    <t>大桥村</t>
  </si>
  <si>
    <t>0398190361</t>
  </si>
  <si>
    <t>河坪村</t>
  </si>
  <si>
    <t>0385968621</t>
  </si>
  <si>
    <t>黄坳村</t>
  </si>
  <si>
    <t>0385085265</t>
  </si>
  <si>
    <t>鲤鱼村</t>
  </si>
  <si>
    <t>0382177026</t>
  </si>
  <si>
    <t>罗坳村</t>
  </si>
  <si>
    <t>0375371239</t>
  </si>
  <si>
    <t>茅坪村</t>
  </si>
  <si>
    <t>0382230574</t>
  </si>
  <si>
    <t>孟口村</t>
  </si>
  <si>
    <t>0385169053</t>
  </si>
  <si>
    <t>0385085382</t>
  </si>
  <si>
    <t>全角村</t>
  </si>
  <si>
    <t>0375074109</t>
  </si>
  <si>
    <t>三门村</t>
  </si>
  <si>
    <t>0385084897</t>
  </si>
  <si>
    <t>水塅村</t>
  </si>
  <si>
    <t>0374964090</t>
  </si>
  <si>
    <t>塘头村</t>
  </si>
  <si>
    <t>0374872311</t>
  </si>
  <si>
    <t>下坪村</t>
  </si>
  <si>
    <t>0375776249</t>
  </si>
  <si>
    <t>岩背村</t>
  </si>
  <si>
    <t>0385886738</t>
  </si>
  <si>
    <t>0375372854</t>
  </si>
  <si>
    <t>跃州村</t>
  </si>
  <si>
    <t>0385085513</t>
  </si>
  <si>
    <t>正坑村</t>
  </si>
  <si>
    <t>0383375160</t>
  </si>
  <si>
    <t>峡山村</t>
  </si>
  <si>
    <t>0383425995</t>
  </si>
  <si>
    <t>罗坳镇 汇总</t>
  </si>
  <si>
    <t>罗江乡</t>
  </si>
  <si>
    <t>白田村</t>
  </si>
  <si>
    <t>0375435461</t>
  </si>
  <si>
    <t>高滩村</t>
  </si>
  <si>
    <t>0375620243</t>
  </si>
  <si>
    <t>筀竹村</t>
  </si>
  <si>
    <t>0380543483</t>
  </si>
  <si>
    <t>黄坑村</t>
  </si>
  <si>
    <t>0379850884</t>
  </si>
  <si>
    <t>联丰村</t>
  </si>
  <si>
    <t>0375622470</t>
  </si>
  <si>
    <t>罗江村</t>
  </si>
  <si>
    <t>0378764593</t>
  </si>
  <si>
    <t>前村村</t>
  </si>
  <si>
    <t>0375491090</t>
  </si>
  <si>
    <t>上溪村</t>
  </si>
  <si>
    <t>0375515084</t>
  </si>
  <si>
    <t>苏坑村</t>
  </si>
  <si>
    <t>0376082756</t>
  </si>
  <si>
    <t>0398870171</t>
  </si>
  <si>
    <t>太坪村</t>
  </si>
  <si>
    <t>0397983678</t>
  </si>
  <si>
    <t>西岗村</t>
  </si>
  <si>
    <t>0379849545</t>
  </si>
  <si>
    <t>下坝村</t>
  </si>
  <si>
    <t>0375688689</t>
  </si>
  <si>
    <t>小满村</t>
  </si>
  <si>
    <t>0380899212</t>
  </si>
  <si>
    <t>新屋村</t>
  </si>
  <si>
    <t>0375519826</t>
  </si>
  <si>
    <t>洋坑村</t>
  </si>
  <si>
    <t>0380782233</t>
  </si>
  <si>
    <t>罗江乡 汇总</t>
  </si>
  <si>
    <t>马安乡</t>
  </si>
  <si>
    <t>大螺村</t>
  </si>
  <si>
    <t>0375009136</t>
  </si>
  <si>
    <t>贡布村</t>
  </si>
  <si>
    <t>0374872252</t>
  </si>
  <si>
    <t>马安村</t>
  </si>
  <si>
    <t>0374813985</t>
  </si>
  <si>
    <t>上宝村</t>
  </si>
  <si>
    <t>0374986883</t>
  </si>
  <si>
    <t>头金村</t>
  </si>
  <si>
    <t>0374824790</t>
  </si>
  <si>
    <t>西汾村</t>
  </si>
  <si>
    <t>0375005932</t>
  </si>
  <si>
    <t>溪背村</t>
  </si>
  <si>
    <t>0374871464</t>
  </si>
  <si>
    <t>马安乡 汇总</t>
  </si>
  <si>
    <t>盘古山镇</t>
  </si>
  <si>
    <t>茶梓村</t>
  </si>
  <si>
    <t>0375485091</t>
  </si>
  <si>
    <t>长龙村</t>
  </si>
  <si>
    <t>0408539384</t>
  </si>
  <si>
    <t>塅仔村</t>
  </si>
  <si>
    <t>0375485365</t>
  </si>
  <si>
    <t>工农村</t>
  </si>
  <si>
    <t>0375484971</t>
  </si>
  <si>
    <t>和平村</t>
  </si>
  <si>
    <t>0375485222</t>
  </si>
  <si>
    <t>横城村</t>
  </si>
  <si>
    <t>0379324468</t>
  </si>
  <si>
    <t>下增村</t>
  </si>
  <si>
    <t>0375484939</t>
  </si>
  <si>
    <t>人和村</t>
  </si>
  <si>
    <t>0379186695</t>
  </si>
  <si>
    <t>仁风村</t>
  </si>
  <si>
    <t>0375485033</t>
  </si>
  <si>
    <t>山森村</t>
  </si>
  <si>
    <t>0379193235</t>
  </si>
  <si>
    <t>盘古山镇 汇总</t>
  </si>
  <si>
    <t>祁禄山镇</t>
  </si>
  <si>
    <t>永背村</t>
  </si>
  <si>
    <t>0376377876</t>
  </si>
  <si>
    <t>塅水村</t>
  </si>
  <si>
    <t>0376337986</t>
  </si>
  <si>
    <t>金沙村</t>
  </si>
  <si>
    <t>0376327611</t>
  </si>
  <si>
    <t>坑溪村</t>
  </si>
  <si>
    <t>0376302786</t>
  </si>
  <si>
    <t>邓屋村</t>
  </si>
  <si>
    <t>0376278283</t>
  </si>
  <si>
    <t>马岭村</t>
  </si>
  <si>
    <t>0376273350</t>
  </si>
  <si>
    <t>水坞村</t>
  </si>
  <si>
    <t>0376274643</t>
  </si>
  <si>
    <t>横龙村</t>
  </si>
  <si>
    <t>0376364153</t>
  </si>
  <si>
    <t>井前村</t>
  </si>
  <si>
    <t>0376365824</t>
  </si>
  <si>
    <t>上岭岗村</t>
  </si>
  <si>
    <t>0376370006</t>
  </si>
  <si>
    <t>畚岭村</t>
  </si>
  <si>
    <t>0403768428</t>
  </si>
  <si>
    <t>祁禄山镇 汇总</t>
  </si>
  <si>
    <t>桥头乡</t>
  </si>
  <si>
    <t>东山村</t>
  </si>
  <si>
    <t>0374764430</t>
  </si>
  <si>
    <t>固石村</t>
  </si>
  <si>
    <t>0374765866</t>
  </si>
  <si>
    <t>历迳村</t>
  </si>
  <si>
    <t>0374764153</t>
  </si>
  <si>
    <t>江背村</t>
  </si>
  <si>
    <t>0374779742</t>
  </si>
  <si>
    <t>桥头村</t>
  </si>
  <si>
    <t>0374768487</t>
  </si>
  <si>
    <t>水背村</t>
  </si>
  <si>
    <t>0374765651</t>
  </si>
  <si>
    <t>朱屋村</t>
  </si>
  <si>
    <t>0374767950</t>
  </si>
  <si>
    <t>桥头乡 汇总</t>
  </si>
  <si>
    <t>沙心乡</t>
  </si>
  <si>
    <t>东布村</t>
  </si>
  <si>
    <t>0379900172</t>
  </si>
  <si>
    <t>高屋村</t>
  </si>
  <si>
    <t>0379903155</t>
  </si>
  <si>
    <t>红光村</t>
  </si>
  <si>
    <t>0379907418</t>
  </si>
  <si>
    <t>沙塘村</t>
  </si>
  <si>
    <t>0379907623</t>
  </si>
  <si>
    <t>沙新村</t>
  </si>
  <si>
    <t>0379896466</t>
  </si>
  <si>
    <t>沙心乡 汇总</t>
  </si>
  <si>
    <t>铁山垄镇</t>
  </si>
  <si>
    <t>大布村</t>
  </si>
  <si>
    <t>0368408760</t>
  </si>
  <si>
    <t>大富脑村</t>
  </si>
  <si>
    <t>0368505025</t>
  </si>
  <si>
    <t>大庄村</t>
  </si>
  <si>
    <t>0368410334</t>
  </si>
  <si>
    <t>丰田村</t>
  </si>
  <si>
    <t>0368517181</t>
  </si>
  <si>
    <t>河迳村</t>
  </si>
  <si>
    <t>0368532700</t>
  </si>
  <si>
    <t>林丰村</t>
  </si>
  <si>
    <t>0368528749</t>
  </si>
  <si>
    <t>0390667669</t>
  </si>
  <si>
    <t>畔田村</t>
  </si>
  <si>
    <t>0368409486</t>
  </si>
  <si>
    <t>中坑村</t>
  </si>
  <si>
    <t>0368333853</t>
  </si>
  <si>
    <t>铁山垄镇 汇总</t>
  </si>
  <si>
    <t>仙下乡</t>
  </si>
  <si>
    <t>福星村</t>
  </si>
  <si>
    <t>0374432849</t>
  </si>
  <si>
    <t>富坑村</t>
  </si>
  <si>
    <t>0375244841</t>
  </si>
  <si>
    <t>高兴村</t>
  </si>
  <si>
    <t>0373883721</t>
  </si>
  <si>
    <t>观背村</t>
  </si>
  <si>
    <t>0374432807</t>
  </si>
  <si>
    <t>吉村村</t>
  </si>
  <si>
    <t>0375237038</t>
  </si>
  <si>
    <t>莲塘村</t>
  </si>
  <si>
    <t>0373881523</t>
  </si>
  <si>
    <t>龙溪村</t>
  </si>
  <si>
    <t>0373884069</t>
  </si>
  <si>
    <t>乱石村</t>
  </si>
  <si>
    <t>0373867138</t>
  </si>
  <si>
    <t>三贯村</t>
  </si>
  <si>
    <t>0373865741</t>
  </si>
  <si>
    <t>山塅村</t>
  </si>
  <si>
    <t>0379422322</t>
  </si>
  <si>
    <t>上方村</t>
  </si>
  <si>
    <t>0375238259</t>
  </si>
  <si>
    <t>石陂村</t>
  </si>
  <si>
    <t>0375499791</t>
  </si>
  <si>
    <t>石坑村</t>
  </si>
  <si>
    <t>0379422289</t>
  </si>
  <si>
    <t>潭石村</t>
  </si>
  <si>
    <t>0374432764</t>
  </si>
  <si>
    <t>西洋村</t>
  </si>
  <si>
    <t>0379421970</t>
  </si>
  <si>
    <t>仙下村</t>
  </si>
  <si>
    <t>0374432894</t>
  </si>
  <si>
    <t>洋田村</t>
  </si>
  <si>
    <t>0374432735</t>
  </si>
  <si>
    <t>邹坑村</t>
  </si>
  <si>
    <t>0379421879</t>
  </si>
  <si>
    <t>0447244568</t>
  </si>
  <si>
    <t>仙下乡 汇总</t>
  </si>
  <si>
    <t>小溪乡</t>
  </si>
  <si>
    <t>坳下村</t>
  </si>
  <si>
    <t>0376035330</t>
  </si>
  <si>
    <t>簸箕村</t>
  </si>
  <si>
    <t>0379696864</t>
  </si>
  <si>
    <t>长源村</t>
  </si>
  <si>
    <t>0376223355</t>
  </si>
  <si>
    <t>船坑村</t>
  </si>
  <si>
    <t>0376159467</t>
  </si>
  <si>
    <t>0379850738</t>
  </si>
  <si>
    <t>鹅婆村</t>
  </si>
  <si>
    <t>0379687547</t>
  </si>
  <si>
    <t>高石村</t>
  </si>
  <si>
    <t>0379688205</t>
  </si>
  <si>
    <t>0376223397</t>
  </si>
  <si>
    <t>流源村</t>
  </si>
  <si>
    <t>0379688351</t>
  </si>
  <si>
    <t>桃枝村</t>
  </si>
  <si>
    <t>0379686078</t>
  </si>
  <si>
    <t>藤桥村</t>
  </si>
  <si>
    <t>0379683398</t>
  </si>
  <si>
    <t>田心村</t>
  </si>
  <si>
    <t>0379700990</t>
  </si>
  <si>
    <t>小溪村</t>
  </si>
  <si>
    <t>0379693113</t>
  </si>
  <si>
    <t>左坑村</t>
  </si>
  <si>
    <t>0379666021</t>
  </si>
  <si>
    <t>小溪乡 汇总</t>
  </si>
  <si>
    <t>新陂乡</t>
  </si>
  <si>
    <t>高田村</t>
  </si>
  <si>
    <t>0375503306</t>
  </si>
  <si>
    <t>光明村</t>
  </si>
  <si>
    <t>0402512633</t>
  </si>
  <si>
    <t>觉村村</t>
  </si>
  <si>
    <t>0375485831</t>
  </si>
  <si>
    <t>庙背村</t>
  </si>
  <si>
    <t>0375523933</t>
  </si>
  <si>
    <t>群联村</t>
  </si>
  <si>
    <t>0375523858</t>
  </si>
  <si>
    <t>塘坑村</t>
  </si>
  <si>
    <t>0399467806</t>
  </si>
  <si>
    <t>新陂村</t>
  </si>
  <si>
    <t>0375505807</t>
  </si>
  <si>
    <t>板塘村</t>
  </si>
  <si>
    <t>0375515332</t>
  </si>
  <si>
    <t>移陂村</t>
  </si>
  <si>
    <t>0375514443</t>
  </si>
  <si>
    <t>义屋村</t>
  </si>
  <si>
    <t>0375484997</t>
  </si>
  <si>
    <t>中塅村</t>
  </si>
  <si>
    <t>0375492862</t>
  </si>
  <si>
    <t>新陂乡 汇总</t>
  </si>
  <si>
    <t>银坑镇</t>
  </si>
  <si>
    <t>汾坑村</t>
  </si>
  <si>
    <t>0379852981</t>
  </si>
  <si>
    <t>富竹村</t>
  </si>
  <si>
    <t>0379851281</t>
  </si>
  <si>
    <t>汉田村</t>
  </si>
  <si>
    <t>0379851148</t>
  </si>
  <si>
    <t>河背村</t>
  </si>
  <si>
    <t>0375495018</t>
  </si>
  <si>
    <t>井洲村</t>
  </si>
  <si>
    <t>0379853069</t>
  </si>
  <si>
    <t>冷水村</t>
  </si>
  <si>
    <t>0375527485</t>
  </si>
  <si>
    <t>里汾村</t>
  </si>
  <si>
    <t>0379852750</t>
  </si>
  <si>
    <t>梅屋村</t>
  </si>
  <si>
    <t>0383558248</t>
  </si>
  <si>
    <t>年丰村</t>
  </si>
  <si>
    <t>0381590217</t>
  </si>
  <si>
    <t>琵琶村</t>
  </si>
  <si>
    <t>0375436767</t>
  </si>
  <si>
    <t>平安村</t>
  </si>
  <si>
    <t>0375449187</t>
  </si>
  <si>
    <t>坪脑村</t>
  </si>
  <si>
    <t>0375476178</t>
  </si>
  <si>
    <t>上排村</t>
  </si>
  <si>
    <t>0379852691</t>
  </si>
  <si>
    <t>上谢村</t>
  </si>
  <si>
    <t>0383558020</t>
  </si>
  <si>
    <t>松山村</t>
  </si>
  <si>
    <t>0399304592</t>
  </si>
  <si>
    <t>0402143204</t>
  </si>
  <si>
    <t>香塘村</t>
  </si>
  <si>
    <t>0375479021</t>
  </si>
  <si>
    <t>谢坑村</t>
  </si>
  <si>
    <t>0375348282</t>
  </si>
  <si>
    <t>岩前村</t>
  </si>
  <si>
    <t>0375496910</t>
  </si>
  <si>
    <t>洋河村</t>
  </si>
  <si>
    <t>0375437513</t>
  </si>
  <si>
    <t>洋迳村</t>
  </si>
  <si>
    <t>0375489615</t>
  </si>
  <si>
    <t>窑前村</t>
  </si>
  <si>
    <t>0375365357</t>
  </si>
  <si>
    <t>银坑村</t>
  </si>
  <si>
    <t>0375486124</t>
  </si>
  <si>
    <t>营下村</t>
  </si>
  <si>
    <t>0375394416</t>
  </si>
  <si>
    <t>周庆村</t>
  </si>
  <si>
    <t>0379853128</t>
  </si>
  <si>
    <t>周新村</t>
  </si>
  <si>
    <t>0379853274</t>
  </si>
  <si>
    <t>银坑镇 汇总</t>
  </si>
  <si>
    <t>梓山镇</t>
  </si>
  <si>
    <t>潭头村</t>
  </si>
  <si>
    <t>0375510962</t>
  </si>
  <si>
    <t>长口村</t>
  </si>
  <si>
    <t>0375504572</t>
  </si>
  <si>
    <t>源枫村</t>
  </si>
  <si>
    <t>0375494161</t>
  </si>
  <si>
    <t>大陂村</t>
  </si>
  <si>
    <t>0402781705</t>
  </si>
  <si>
    <t>岗脑村</t>
  </si>
  <si>
    <t>0375507728</t>
  </si>
  <si>
    <t>合和村</t>
  </si>
  <si>
    <t>0375523395</t>
  </si>
  <si>
    <t>河坑村</t>
  </si>
  <si>
    <t>0375602146</t>
  </si>
  <si>
    <t>花桥村</t>
  </si>
  <si>
    <t>0375485062</t>
  </si>
  <si>
    <t>磊石村</t>
  </si>
  <si>
    <t>0375594483</t>
  </si>
  <si>
    <t>联星村</t>
  </si>
  <si>
    <t>0375596841</t>
  </si>
  <si>
    <t>龙口村</t>
  </si>
  <si>
    <t>0375606151</t>
  </si>
  <si>
    <t>排脑村</t>
  </si>
  <si>
    <t>0375591787</t>
  </si>
  <si>
    <t>山峰村</t>
  </si>
  <si>
    <t>0375532058</t>
  </si>
  <si>
    <t>山塘村</t>
  </si>
  <si>
    <t>0375587801</t>
  </si>
  <si>
    <t>上蕉村</t>
  </si>
  <si>
    <t>0375598124</t>
  </si>
  <si>
    <t>安和村</t>
  </si>
  <si>
    <t>0375512766</t>
  </si>
  <si>
    <t>塘贯村</t>
  </si>
  <si>
    <t>0375517442</t>
  </si>
  <si>
    <t>下潭村</t>
  </si>
  <si>
    <t>0375515071</t>
  </si>
  <si>
    <t>星明村</t>
  </si>
  <si>
    <t>0375520471</t>
  </si>
  <si>
    <t>永丰村</t>
  </si>
  <si>
    <t>0375584323</t>
  </si>
  <si>
    <t>张军村</t>
  </si>
  <si>
    <t>0375605839</t>
  </si>
  <si>
    <t>中心村</t>
  </si>
  <si>
    <t>0375533048</t>
  </si>
  <si>
    <t>梓山村</t>
  </si>
  <si>
    <t>0375530746</t>
  </si>
  <si>
    <t>红丰村</t>
  </si>
  <si>
    <t>0427647589</t>
  </si>
  <si>
    <t>0447235414</t>
  </si>
  <si>
    <t>梓山镇 汇总</t>
  </si>
  <si>
    <t>总计</t>
  </si>
  <si>
    <t>审核：</t>
  </si>
  <si>
    <t>复核：</t>
  </si>
  <si>
    <t>制表：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</si>
</sst>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0_ "/>
    <numFmt numFmtId="177" formatCode="@&quot;村&quot;&quot;级&quot;&quot;电&quot;&quot;站&quot;"/>
    <numFmt numFmtId="178" formatCode="0.00_ "/>
    <numFmt numFmtId="179" formatCode="0.00_);[Red]\(0.00\)"/>
  </numFmts>
  <fonts count="28">
    <font>
      <sz val="12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11"/>
      <name val="宋体"/>
      <charset val="134"/>
      <scheme val="minor"/>
    </font>
    <font>
      <b/>
      <sz val="18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1" fillId="21" borderId="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6" borderId="3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6" fillId="14" borderId="9" applyNumberFormat="0" applyAlignment="0" applyProtection="0">
      <alignment vertical="center"/>
    </xf>
    <xf numFmtId="0" fontId="15" fillId="14" borderId="5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179" fontId="1" fillId="0" borderId="0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179" fontId="0" fillId="0" borderId="0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79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7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left" vertical="center"/>
    </xf>
    <xf numFmtId="178" fontId="5" fillId="0" borderId="1" xfId="0" applyNumberFormat="1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P407"/>
  <sheetViews>
    <sheetView tabSelected="1" workbookViewId="0">
      <pane xSplit="5" ySplit="4" topLeftCell="F372" activePane="bottomRight" state="frozen"/>
      <selection/>
      <selection pane="topRight"/>
      <selection pane="bottomLeft"/>
      <selection pane="bottomRight" activeCell="A3" sqref="$A3:$XFD3"/>
    </sheetView>
  </sheetViews>
  <sheetFormatPr defaultColWidth="11.25" defaultRowHeight="14.25"/>
  <cols>
    <col min="1" max="1" width="4.375" style="1" customWidth="1"/>
    <col min="2" max="2" width="11.7" style="1" customWidth="1"/>
    <col min="3" max="3" width="17.125" style="1" customWidth="1"/>
    <col min="4" max="4" width="12.3" style="1" customWidth="1"/>
    <col min="5" max="5" width="8.125" style="1" customWidth="1"/>
    <col min="6" max="6" width="9.425" style="4" customWidth="1"/>
    <col min="7" max="7" width="10.475" style="5" customWidth="1"/>
    <col min="8" max="8" width="10.725" style="5" customWidth="1"/>
    <col min="9" max="9" width="10.6" style="5" customWidth="1"/>
    <col min="10" max="10" width="11.6" style="5" customWidth="1"/>
    <col min="11" max="11" width="9.7" style="5" customWidth="1"/>
    <col min="12" max="12" width="9.4" style="5" customWidth="1"/>
    <col min="13" max="13" width="9.6" style="5" customWidth="1"/>
    <col min="14" max="14" width="13.375" style="5" customWidth="1"/>
    <col min="15" max="15" width="11.7" style="6" customWidth="1"/>
    <col min="16" max="16" width="11.4" style="1" customWidth="1"/>
    <col min="17" max="16352" width="11.25" style="1" customWidth="1"/>
  </cols>
  <sheetData>
    <row r="1" s="1" customFormat="1" ht="22.5" spans="1:16">
      <c r="A1" s="7" t="s">
        <v>0</v>
      </c>
      <c r="B1" s="7"/>
      <c r="C1" s="7"/>
      <c r="D1" s="7"/>
      <c r="E1" s="7"/>
      <c r="F1" s="8"/>
      <c r="G1" s="9"/>
      <c r="H1" s="9"/>
      <c r="I1" s="9"/>
      <c r="J1" s="9"/>
      <c r="K1" s="9"/>
      <c r="L1" s="9"/>
      <c r="M1" s="9"/>
      <c r="N1" s="9"/>
      <c r="O1" s="27"/>
      <c r="P1" s="7"/>
    </row>
    <row r="2" s="1" customFormat="1" spans="1:16">
      <c r="A2" s="10" t="s">
        <v>1</v>
      </c>
      <c r="B2" s="10"/>
      <c r="C2" s="10"/>
      <c r="D2" s="10"/>
      <c r="E2" s="10"/>
      <c r="F2" s="11"/>
      <c r="G2" s="12"/>
      <c r="H2" s="12"/>
      <c r="I2" s="12"/>
      <c r="J2" s="12"/>
      <c r="K2" s="12"/>
      <c r="L2" s="12"/>
      <c r="M2" s="12"/>
      <c r="N2" s="12"/>
      <c r="O2" s="28"/>
      <c r="P2" s="10"/>
    </row>
    <row r="3" s="1" customFormat="1" ht="49" customHeight="1" spans="1:16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4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3" t="s">
        <v>13</v>
      </c>
      <c r="M3" s="13" t="s">
        <v>14</v>
      </c>
      <c r="N3" s="15" t="s">
        <v>15</v>
      </c>
      <c r="O3" s="29" t="s">
        <v>16</v>
      </c>
      <c r="P3" s="13" t="s">
        <v>17</v>
      </c>
    </row>
    <row r="4" s="2" customFormat="1" ht="13" customHeight="1" outlineLevel="2" spans="1:16">
      <c r="A4" s="16"/>
      <c r="B4" s="16"/>
      <c r="C4" s="16"/>
      <c r="D4" s="16"/>
      <c r="E4" s="16"/>
      <c r="F4" s="17" t="s">
        <v>18</v>
      </c>
      <c r="G4" s="18" t="s">
        <v>19</v>
      </c>
      <c r="H4" s="18" t="s">
        <v>20</v>
      </c>
      <c r="I4" s="18"/>
      <c r="J4" s="18"/>
      <c r="K4" s="18" t="s">
        <v>21</v>
      </c>
      <c r="L4" s="18" t="s">
        <v>22</v>
      </c>
      <c r="M4" s="18" t="s">
        <v>23</v>
      </c>
      <c r="N4" s="18" t="s">
        <v>24</v>
      </c>
      <c r="O4" s="30" t="s">
        <v>25</v>
      </c>
      <c r="P4" s="16"/>
    </row>
    <row r="5" s="1" customFormat="1" ht="13.5" outlineLevel="2" spans="1:16">
      <c r="A5" s="19">
        <v>1</v>
      </c>
      <c r="B5" s="19" t="s">
        <v>26</v>
      </c>
      <c r="C5" s="20" t="s">
        <v>27</v>
      </c>
      <c r="D5" s="19" t="s">
        <v>28</v>
      </c>
      <c r="E5" s="19">
        <v>30</v>
      </c>
      <c r="F5" s="21">
        <v>3074</v>
      </c>
      <c r="G5" s="22">
        <v>1273.56</v>
      </c>
      <c r="H5" s="22">
        <f t="shared" ref="H5:H19" si="0">(G5)/1.13*0.13</f>
        <v>146.515752212389</v>
      </c>
      <c r="I5" s="22">
        <v>614.8</v>
      </c>
      <c r="J5" s="22">
        <f t="shared" ref="J5:J19" si="1">(G5)-H5+(I5)</f>
        <v>1741.84424778761</v>
      </c>
      <c r="K5" s="22">
        <f t="shared" ref="K5:K19" si="2">(F5)*0.039</f>
        <v>119.886</v>
      </c>
      <c r="L5" s="22">
        <f t="shared" ref="L5:L19" si="3">J5*0.025</f>
        <v>43.5461061946903</v>
      </c>
      <c r="M5" s="22">
        <f t="shared" ref="M5:M19" si="4">J5*0.015</f>
        <v>26.1276637168142</v>
      </c>
      <c r="N5" s="22">
        <f t="shared" ref="N5:N19" si="5">J5*0.02</f>
        <v>34.8368849557522</v>
      </c>
      <c r="O5" s="31">
        <v>1517.45</v>
      </c>
      <c r="P5" s="19"/>
    </row>
    <row r="6" s="1" customFormat="1" ht="13.5" outlineLevel="2" spans="1:16">
      <c r="A6" s="19">
        <v>2</v>
      </c>
      <c r="B6" s="19" t="s">
        <v>26</v>
      </c>
      <c r="C6" s="20" t="s">
        <v>29</v>
      </c>
      <c r="D6" s="19" t="s">
        <v>30</v>
      </c>
      <c r="E6" s="19">
        <v>30</v>
      </c>
      <c r="F6" s="21">
        <v>2486</v>
      </c>
      <c r="G6" s="22">
        <v>1029.95</v>
      </c>
      <c r="H6" s="22">
        <f t="shared" si="0"/>
        <v>118.48982300885</v>
      </c>
      <c r="I6" s="22">
        <v>497.2</v>
      </c>
      <c r="J6" s="22">
        <f t="shared" si="1"/>
        <v>1408.66017699115</v>
      </c>
      <c r="K6" s="22">
        <f t="shared" si="2"/>
        <v>96.954</v>
      </c>
      <c r="L6" s="22">
        <f t="shared" si="3"/>
        <v>35.2165044247788</v>
      </c>
      <c r="M6" s="22">
        <f t="shared" si="4"/>
        <v>21.1299026548673</v>
      </c>
      <c r="N6" s="22">
        <f t="shared" si="5"/>
        <v>28.173203539823</v>
      </c>
      <c r="O6" s="31">
        <v>1227.19</v>
      </c>
      <c r="P6" s="19"/>
    </row>
    <row r="7" s="1" customFormat="1" ht="13.5" outlineLevel="2" spans="1:16">
      <c r="A7" s="19">
        <v>3</v>
      </c>
      <c r="B7" s="19" t="s">
        <v>26</v>
      </c>
      <c r="C7" s="20" t="s">
        <v>31</v>
      </c>
      <c r="D7" s="19" t="s">
        <v>32</v>
      </c>
      <c r="E7" s="19">
        <v>30</v>
      </c>
      <c r="F7" s="21">
        <v>3101</v>
      </c>
      <c r="G7" s="22">
        <v>1284.74</v>
      </c>
      <c r="H7" s="22">
        <f t="shared" si="0"/>
        <v>147.801946902655</v>
      </c>
      <c r="I7" s="22">
        <v>620.2</v>
      </c>
      <c r="J7" s="22">
        <f t="shared" si="1"/>
        <v>1757.13805309735</v>
      </c>
      <c r="K7" s="22">
        <f t="shared" si="2"/>
        <v>120.939</v>
      </c>
      <c r="L7" s="22">
        <f t="shared" si="3"/>
        <v>43.9284513274336</v>
      </c>
      <c r="M7" s="22">
        <f t="shared" si="4"/>
        <v>26.3570707964602</v>
      </c>
      <c r="N7" s="22">
        <f t="shared" si="5"/>
        <v>35.1427610619469</v>
      </c>
      <c r="O7" s="31">
        <v>1530.77</v>
      </c>
      <c r="P7" s="19"/>
    </row>
    <row r="8" s="1" customFormat="1" ht="13.5" outlineLevel="2" spans="1:16">
      <c r="A8" s="19">
        <v>4</v>
      </c>
      <c r="B8" s="19" t="s">
        <v>26</v>
      </c>
      <c r="C8" s="20" t="s">
        <v>33</v>
      </c>
      <c r="D8" s="19" t="s">
        <v>34</v>
      </c>
      <c r="E8" s="19">
        <v>30</v>
      </c>
      <c r="F8" s="21">
        <v>2673</v>
      </c>
      <c r="G8" s="22">
        <v>1107.42</v>
      </c>
      <c r="H8" s="22">
        <f t="shared" si="0"/>
        <v>127.402300884956</v>
      </c>
      <c r="I8" s="22">
        <v>534.6</v>
      </c>
      <c r="J8" s="22">
        <f t="shared" si="1"/>
        <v>1514.61769911504</v>
      </c>
      <c r="K8" s="22">
        <f t="shared" si="2"/>
        <v>104.247</v>
      </c>
      <c r="L8" s="22">
        <f t="shared" si="3"/>
        <v>37.8654424778761</v>
      </c>
      <c r="M8" s="22">
        <f t="shared" si="4"/>
        <v>22.7192654867257</v>
      </c>
      <c r="N8" s="22">
        <f t="shared" si="5"/>
        <v>30.2923539823009</v>
      </c>
      <c r="O8" s="31">
        <v>1319.49</v>
      </c>
      <c r="P8" s="19"/>
    </row>
    <row r="9" s="1" customFormat="1" ht="13.5" outlineLevel="2" spans="1:16">
      <c r="A9" s="19">
        <v>5</v>
      </c>
      <c r="B9" s="19" t="s">
        <v>26</v>
      </c>
      <c r="C9" s="20" t="s">
        <v>35</v>
      </c>
      <c r="D9" s="19" t="s">
        <v>36</v>
      </c>
      <c r="E9" s="19">
        <v>15</v>
      </c>
      <c r="F9" s="21">
        <v>1833</v>
      </c>
      <c r="G9" s="22">
        <v>759.41</v>
      </c>
      <c r="H9" s="22">
        <f t="shared" si="0"/>
        <v>87.3657522123894</v>
      </c>
      <c r="I9" s="22">
        <v>366.6</v>
      </c>
      <c r="J9" s="22">
        <f t="shared" si="1"/>
        <v>1038.64424778761</v>
      </c>
      <c r="K9" s="22">
        <f t="shared" si="2"/>
        <v>71.487</v>
      </c>
      <c r="L9" s="22">
        <f t="shared" si="3"/>
        <v>25.9661061946903</v>
      </c>
      <c r="M9" s="22">
        <f t="shared" si="4"/>
        <v>15.5796637168142</v>
      </c>
      <c r="N9" s="22">
        <f t="shared" si="5"/>
        <v>20.7728849557522</v>
      </c>
      <c r="O9" s="31">
        <v>904.84</v>
      </c>
      <c r="P9" s="19"/>
    </row>
    <row r="10" s="1" customFormat="1" ht="13.5" outlineLevel="2" spans="1:16">
      <c r="A10" s="19">
        <v>6</v>
      </c>
      <c r="B10" s="19" t="s">
        <v>26</v>
      </c>
      <c r="C10" s="20" t="s">
        <v>35</v>
      </c>
      <c r="D10" s="19" t="s">
        <v>37</v>
      </c>
      <c r="E10" s="19">
        <v>15</v>
      </c>
      <c r="F10" s="21">
        <v>969</v>
      </c>
      <c r="G10" s="22">
        <v>401.46</v>
      </c>
      <c r="H10" s="22">
        <f t="shared" si="0"/>
        <v>46.1856637168142</v>
      </c>
      <c r="I10" s="22">
        <v>193.8</v>
      </c>
      <c r="J10" s="22">
        <f t="shared" si="1"/>
        <v>549.074336283186</v>
      </c>
      <c r="K10" s="22">
        <f t="shared" si="2"/>
        <v>37.791</v>
      </c>
      <c r="L10" s="22">
        <f t="shared" si="3"/>
        <v>13.7268584070796</v>
      </c>
      <c r="M10" s="22">
        <f t="shared" si="4"/>
        <v>8.23611504424779</v>
      </c>
      <c r="N10" s="22">
        <f t="shared" si="5"/>
        <v>10.9814867256637</v>
      </c>
      <c r="O10" s="31">
        <v>478.34</v>
      </c>
      <c r="P10" s="19"/>
    </row>
    <row r="11" s="1" customFormat="1" ht="13.5" outlineLevel="2" spans="1:16">
      <c r="A11" s="19">
        <v>7</v>
      </c>
      <c r="B11" s="19" t="s">
        <v>26</v>
      </c>
      <c r="C11" s="20" t="s">
        <v>38</v>
      </c>
      <c r="D11" s="35" t="s">
        <v>39</v>
      </c>
      <c r="E11" s="19">
        <v>30</v>
      </c>
      <c r="F11" s="21">
        <v>3220</v>
      </c>
      <c r="G11" s="22">
        <v>1334.05</v>
      </c>
      <c r="H11" s="22">
        <f t="shared" si="0"/>
        <v>153.474778761062</v>
      </c>
      <c r="I11" s="22">
        <v>644</v>
      </c>
      <c r="J11" s="22">
        <f t="shared" si="1"/>
        <v>1824.57522123894</v>
      </c>
      <c r="K11" s="22">
        <f t="shared" si="2"/>
        <v>125.58</v>
      </c>
      <c r="L11" s="22">
        <f t="shared" si="3"/>
        <v>45.6143805309734</v>
      </c>
      <c r="M11" s="22">
        <f t="shared" si="4"/>
        <v>27.3686283185841</v>
      </c>
      <c r="N11" s="22">
        <f t="shared" si="5"/>
        <v>36.4915044247788</v>
      </c>
      <c r="O11" s="31">
        <v>1589.52</v>
      </c>
      <c r="P11" s="19"/>
    </row>
    <row r="12" s="1" customFormat="1" ht="13.5" outlineLevel="2" spans="1:16">
      <c r="A12" s="19">
        <v>8</v>
      </c>
      <c r="B12" s="19" t="s">
        <v>26</v>
      </c>
      <c r="C12" s="20" t="s">
        <v>40</v>
      </c>
      <c r="D12" s="19" t="s">
        <v>41</v>
      </c>
      <c r="E12" s="19">
        <v>30</v>
      </c>
      <c r="F12" s="21">
        <v>2691</v>
      </c>
      <c r="G12" s="22">
        <v>1114.88</v>
      </c>
      <c r="H12" s="22">
        <f t="shared" si="0"/>
        <v>128.260530973451</v>
      </c>
      <c r="I12" s="22">
        <v>538.2</v>
      </c>
      <c r="J12" s="22">
        <f t="shared" si="1"/>
        <v>1524.81946902655</v>
      </c>
      <c r="K12" s="22">
        <f t="shared" si="2"/>
        <v>104.949</v>
      </c>
      <c r="L12" s="22">
        <f t="shared" si="3"/>
        <v>38.1204867256637</v>
      </c>
      <c r="M12" s="22">
        <f t="shared" si="4"/>
        <v>22.8722920353982</v>
      </c>
      <c r="N12" s="22">
        <f t="shared" si="5"/>
        <v>30.496389380531</v>
      </c>
      <c r="O12" s="31">
        <v>1328.38</v>
      </c>
      <c r="P12" s="19"/>
    </row>
    <row r="13" s="1" customFormat="1" ht="13.5" outlineLevel="2" spans="1:16">
      <c r="A13" s="19">
        <v>9</v>
      </c>
      <c r="B13" s="19" t="s">
        <v>26</v>
      </c>
      <c r="C13" s="20" t="s">
        <v>42</v>
      </c>
      <c r="D13" s="19" t="s">
        <v>43</v>
      </c>
      <c r="E13" s="19">
        <v>30</v>
      </c>
      <c r="F13" s="21">
        <v>3130</v>
      </c>
      <c r="G13" s="22">
        <v>1296.76</v>
      </c>
      <c r="H13" s="22">
        <f t="shared" si="0"/>
        <v>149.184778761062</v>
      </c>
      <c r="I13" s="22">
        <v>626</v>
      </c>
      <c r="J13" s="22">
        <f t="shared" si="1"/>
        <v>1773.57522123894</v>
      </c>
      <c r="K13" s="22">
        <f t="shared" si="2"/>
        <v>122.07</v>
      </c>
      <c r="L13" s="22">
        <f t="shared" si="3"/>
        <v>44.3393805309735</v>
      </c>
      <c r="M13" s="22">
        <f t="shared" si="4"/>
        <v>26.6036283185841</v>
      </c>
      <c r="N13" s="22">
        <f t="shared" si="5"/>
        <v>35.4715044247788</v>
      </c>
      <c r="O13" s="31">
        <v>1545.09</v>
      </c>
      <c r="P13" s="19"/>
    </row>
    <row r="14" s="1" customFormat="1" ht="13.5" outlineLevel="2" spans="1:16">
      <c r="A14" s="19">
        <v>10</v>
      </c>
      <c r="B14" s="19" t="s">
        <v>26</v>
      </c>
      <c r="C14" s="20" t="s">
        <v>44</v>
      </c>
      <c r="D14" s="19" t="s">
        <v>45</v>
      </c>
      <c r="E14" s="19">
        <v>30</v>
      </c>
      <c r="F14" s="21">
        <v>3163</v>
      </c>
      <c r="G14" s="22">
        <v>1310.43</v>
      </c>
      <c r="H14" s="22">
        <f t="shared" si="0"/>
        <v>150.757433628319</v>
      </c>
      <c r="I14" s="22">
        <v>632.6</v>
      </c>
      <c r="J14" s="22">
        <f t="shared" si="1"/>
        <v>1792.27256637168</v>
      </c>
      <c r="K14" s="22">
        <f t="shared" si="2"/>
        <v>123.357</v>
      </c>
      <c r="L14" s="22">
        <f t="shared" si="3"/>
        <v>44.806814159292</v>
      </c>
      <c r="M14" s="22">
        <f t="shared" si="4"/>
        <v>26.8840884955752</v>
      </c>
      <c r="N14" s="22">
        <f t="shared" si="5"/>
        <v>35.8454513274336</v>
      </c>
      <c r="O14" s="31">
        <v>1561.38</v>
      </c>
      <c r="P14" s="19"/>
    </row>
    <row r="15" s="1" customFormat="1" ht="13.5" outlineLevel="2" spans="1:16">
      <c r="A15" s="19">
        <v>11</v>
      </c>
      <c r="B15" s="19" t="s">
        <v>26</v>
      </c>
      <c r="C15" s="20" t="s">
        <v>46</v>
      </c>
      <c r="D15" s="19" t="s">
        <v>47</v>
      </c>
      <c r="E15" s="19">
        <v>30</v>
      </c>
      <c r="F15" s="21">
        <v>3054</v>
      </c>
      <c r="G15" s="22">
        <v>1265.27</v>
      </c>
      <c r="H15" s="22">
        <f t="shared" si="0"/>
        <v>145.56203539823</v>
      </c>
      <c r="I15" s="22">
        <v>610.8</v>
      </c>
      <c r="J15" s="22">
        <f t="shared" si="1"/>
        <v>1730.50796460177</v>
      </c>
      <c r="K15" s="22">
        <f t="shared" si="2"/>
        <v>119.106</v>
      </c>
      <c r="L15" s="22">
        <f t="shared" si="3"/>
        <v>43.2626991150442</v>
      </c>
      <c r="M15" s="22">
        <f t="shared" si="4"/>
        <v>25.9576194690265</v>
      </c>
      <c r="N15" s="22">
        <f t="shared" si="5"/>
        <v>34.6101592920354</v>
      </c>
      <c r="O15" s="31">
        <v>1507.57</v>
      </c>
      <c r="P15" s="19"/>
    </row>
    <row r="16" s="1" customFormat="1" ht="13.5" outlineLevel="2" spans="1:16">
      <c r="A16" s="19">
        <v>12</v>
      </c>
      <c r="B16" s="19" t="s">
        <v>26</v>
      </c>
      <c r="C16" s="20" t="s">
        <v>48</v>
      </c>
      <c r="D16" s="19" t="s">
        <v>49</v>
      </c>
      <c r="E16" s="19">
        <v>30</v>
      </c>
      <c r="F16" s="21">
        <v>3072</v>
      </c>
      <c r="G16" s="22">
        <v>1272.73</v>
      </c>
      <c r="H16" s="22">
        <f t="shared" si="0"/>
        <v>146.420265486726</v>
      </c>
      <c r="I16" s="22">
        <v>614.4</v>
      </c>
      <c r="J16" s="22">
        <f t="shared" si="1"/>
        <v>1740.70973451327</v>
      </c>
      <c r="K16" s="22">
        <f t="shared" si="2"/>
        <v>119.808</v>
      </c>
      <c r="L16" s="22">
        <f t="shared" si="3"/>
        <v>43.5177433628319</v>
      </c>
      <c r="M16" s="22">
        <f t="shared" si="4"/>
        <v>26.1106460176991</v>
      </c>
      <c r="N16" s="22">
        <f t="shared" si="5"/>
        <v>34.8141946902655</v>
      </c>
      <c r="O16" s="31">
        <v>1516.46</v>
      </c>
      <c r="P16" s="19"/>
    </row>
    <row r="17" s="1" customFormat="1" ht="13.5" outlineLevel="2" spans="1:16">
      <c r="A17" s="19">
        <v>13</v>
      </c>
      <c r="B17" s="19" t="s">
        <v>26</v>
      </c>
      <c r="C17" s="20" t="s">
        <v>50</v>
      </c>
      <c r="D17" s="19" t="s">
        <v>51</v>
      </c>
      <c r="E17" s="19">
        <v>30</v>
      </c>
      <c r="F17" s="21">
        <v>2826</v>
      </c>
      <c r="G17" s="22">
        <v>1170.81</v>
      </c>
      <c r="H17" s="22">
        <f t="shared" si="0"/>
        <v>134.694955752212</v>
      </c>
      <c r="I17" s="22">
        <v>565.2</v>
      </c>
      <c r="J17" s="22">
        <f t="shared" si="1"/>
        <v>1601.31504424779</v>
      </c>
      <c r="K17" s="22">
        <f t="shared" si="2"/>
        <v>110.214</v>
      </c>
      <c r="L17" s="22">
        <f t="shared" si="3"/>
        <v>40.0328761061947</v>
      </c>
      <c r="M17" s="22">
        <f t="shared" si="4"/>
        <v>24.0197256637168</v>
      </c>
      <c r="N17" s="22">
        <f t="shared" si="5"/>
        <v>32.0263008849558</v>
      </c>
      <c r="O17" s="31">
        <v>1395.02</v>
      </c>
      <c r="P17" s="19"/>
    </row>
    <row r="18" s="1" customFormat="1" ht="13.5" outlineLevel="2" spans="1:16">
      <c r="A18" s="19">
        <v>14</v>
      </c>
      <c r="B18" s="19" t="s">
        <v>26</v>
      </c>
      <c r="C18" s="20" t="s">
        <v>52</v>
      </c>
      <c r="D18" s="19" t="s">
        <v>53</v>
      </c>
      <c r="E18" s="19">
        <v>30</v>
      </c>
      <c r="F18" s="21">
        <v>2782</v>
      </c>
      <c r="G18" s="22">
        <v>1152.58</v>
      </c>
      <c r="H18" s="22">
        <f t="shared" si="0"/>
        <v>132.597699115044</v>
      </c>
      <c r="I18" s="22">
        <v>556.4</v>
      </c>
      <c r="J18" s="22">
        <f t="shared" si="1"/>
        <v>1576.38230088496</v>
      </c>
      <c r="K18" s="22">
        <f t="shared" si="2"/>
        <v>108.498</v>
      </c>
      <c r="L18" s="22">
        <f t="shared" si="3"/>
        <v>39.4095575221239</v>
      </c>
      <c r="M18" s="22">
        <f t="shared" si="4"/>
        <v>23.6457345132743</v>
      </c>
      <c r="N18" s="22">
        <f t="shared" si="5"/>
        <v>31.5276460176991</v>
      </c>
      <c r="O18" s="31">
        <v>1373.3</v>
      </c>
      <c r="P18" s="19"/>
    </row>
    <row r="19" s="1" customFormat="1" ht="13.5" outlineLevel="2" spans="1:16">
      <c r="A19" s="19">
        <v>15</v>
      </c>
      <c r="B19" s="19" t="s">
        <v>26</v>
      </c>
      <c r="C19" s="20" t="s">
        <v>54</v>
      </c>
      <c r="D19" s="19" t="s">
        <v>55</v>
      </c>
      <c r="E19" s="19">
        <v>30</v>
      </c>
      <c r="F19" s="21">
        <v>2946</v>
      </c>
      <c r="G19" s="22">
        <v>1220.53</v>
      </c>
      <c r="H19" s="22">
        <f t="shared" si="0"/>
        <v>140.414955752212</v>
      </c>
      <c r="I19" s="22">
        <v>589.2</v>
      </c>
      <c r="J19" s="22">
        <f t="shared" si="1"/>
        <v>1669.31504424779</v>
      </c>
      <c r="K19" s="22">
        <f t="shared" si="2"/>
        <v>114.894</v>
      </c>
      <c r="L19" s="22">
        <f t="shared" si="3"/>
        <v>41.7328761061947</v>
      </c>
      <c r="M19" s="22">
        <f t="shared" si="4"/>
        <v>25.0397256637168</v>
      </c>
      <c r="N19" s="22">
        <f t="shared" si="5"/>
        <v>33.3863008849558</v>
      </c>
      <c r="O19" s="31">
        <v>1454.26</v>
      </c>
      <c r="P19" s="19"/>
    </row>
    <row r="20" s="3" customFormat="1" ht="13.5" outlineLevel="1" spans="1:16">
      <c r="A20" s="23"/>
      <c r="B20" s="23" t="s">
        <v>56</v>
      </c>
      <c r="C20" s="24"/>
      <c r="D20" s="23"/>
      <c r="E20" s="23"/>
      <c r="F20" s="25">
        <f t="shared" ref="F20:O20" si="6">SUBTOTAL(9,F5:F19)</f>
        <v>41020</v>
      </c>
      <c r="G20" s="26">
        <f t="shared" si="6"/>
        <v>16994.58</v>
      </c>
      <c r="H20" s="26">
        <f t="shared" si="6"/>
        <v>1955.12867256637</v>
      </c>
      <c r="I20" s="26">
        <f t="shared" si="6"/>
        <v>8204</v>
      </c>
      <c r="J20" s="26">
        <f t="shared" si="6"/>
        <v>23243.4513274336</v>
      </c>
      <c r="K20" s="26">
        <f t="shared" si="6"/>
        <v>1599.78</v>
      </c>
      <c r="L20" s="26">
        <f t="shared" si="6"/>
        <v>581.086283185841</v>
      </c>
      <c r="M20" s="26">
        <f t="shared" si="6"/>
        <v>348.651769911505</v>
      </c>
      <c r="N20" s="26">
        <f t="shared" si="6"/>
        <v>464.869026548673</v>
      </c>
      <c r="O20" s="26">
        <f t="shared" si="6"/>
        <v>20249.06</v>
      </c>
      <c r="P20" s="23"/>
    </row>
    <row r="21" s="1" customFormat="1" ht="13.5" outlineLevel="2" spans="1:16">
      <c r="A21" s="19">
        <v>16</v>
      </c>
      <c r="B21" s="19" t="s">
        <v>57</v>
      </c>
      <c r="C21" s="20" t="s">
        <v>58</v>
      </c>
      <c r="D21" s="19" t="s">
        <v>59</v>
      </c>
      <c r="E21" s="19">
        <v>30</v>
      </c>
      <c r="F21" s="21">
        <v>2977</v>
      </c>
      <c r="G21" s="22">
        <v>1233.37</v>
      </c>
      <c r="H21" s="22">
        <f t="shared" ref="H21:H29" si="7">(G21)/1.13*0.13</f>
        <v>141.892123893805</v>
      </c>
      <c r="I21" s="22">
        <v>595.4</v>
      </c>
      <c r="J21" s="22">
        <f t="shared" ref="J21:J29" si="8">(G21)-H21+(I21)</f>
        <v>1686.87787610619</v>
      </c>
      <c r="K21" s="22">
        <f t="shared" ref="K21:K29" si="9">(F21)*0.039</f>
        <v>116.103</v>
      </c>
      <c r="L21" s="22">
        <f t="shared" ref="L21:L29" si="10">J21*0.025</f>
        <v>42.1719469026549</v>
      </c>
      <c r="M21" s="22">
        <f t="shared" ref="M21:M29" si="11">J21*0.015</f>
        <v>25.3031681415929</v>
      </c>
      <c r="N21" s="22">
        <f t="shared" ref="N21:N29" si="12">J21*0.02</f>
        <v>33.7375575221239</v>
      </c>
      <c r="O21" s="31">
        <v>1469.56</v>
      </c>
      <c r="P21" s="19"/>
    </row>
    <row r="22" s="1" customFormat="1" ht="13.5" outlineLevel="2" spans="1:16">
      <c r="A22" s="19">
        <v>17</v>
      </c>
      <c r="B22" s="19" t="s">
        <v>57</v>
      </c>
      <c r="C22" s="20" t="s">
        <v>60</v>
      </c>
      <c r="D22" s="19" t="s">
        <v>61</v>
      </c>
      <c r="E22" s="19">
        <v>30</v>
      </c>
      <c r="F22" s="21">
        <v>3915</v>
      </c>
      <c r="G22" s="22">
        <v>1621.98</v>
      </c>
      <c r="H22" s="22">
        <f t="shared" si="7"/>
        <v>186.599469026549</v>
      </c>
      <c r="I22" s="22">
        <v>783</v>
      </c>
      <c r="J22" s="22">
        <f t="shared" si="8"/>
        <v>2218.38053097345</v>
      </c>
      <c r="K22" s="22">
        <f t="shared" si="9"/>
        <v>152.685</v>
      </c>
      <c r="L22" s="22">
        <f t="shared" si="10"/>
        <v>55.4595132743363</v>
      </c>
      <c r="M22" s="22">
        <f t="shared" si="11"/>
        <v>33.2757079646018</v>
      </c>
      <c r="N22" s="22">
        <f t="shared" si="12"/>
        <v>44.367610619469</v>
      </c>
      <c r="O22" s="31">
        <v>1932.59</v>
      </c>
      <c r="P22" s="19"/>
    </row>
    <row r="23" s="1" customFormat="1" ht="13.5" outlineLevel="2" spans="1:16">
      <c r="A23" s="19">
        <v>18</v>
      </c>
      <c r="B23" s="19" t="s">
        <v>57</v>
      </c>
      <c r="C23" s="20" t="s">
        <v>62</v>
      </c>
      <c r="D23" s="19" t="s">
        <v>63</v>
      </c>
      <c r="E23" s="19">
        <v>30</v>
      </c>
      <c r="F23" s="21">
        <v>2896</v>
      </c>
      <c r="G23" s="22">
        <v>1199.81</v>
      </c>
      <c r="H23" s="22">
        <f t="shared" si="7"/>
        <v>138.031238938053</v>
      </c>
      <c r="I23" s="22">
        <v>579.2</v>
      </c>
      <c r="J23" s="22">
        <f t="shared" si="8"/>
        <v>1640.97876106195</v>
      </c>
      <c r="K23" s="22">
        <f t="shared" si="9"/>
        <v>112.944</v>
      </c>
      <c r="L23" s="22">
        <f t="shared" si="10"/>
        <v>41.0244690265487</v>
      </c>
      <c r="M23" s="22">
        <f t="shared" si="11"/>
        <v>24.6146814159292</v>
      </c>
      <c r="N23" s="22">
        <f t="shared" si="12"/>
        <v>32.8195752212389</v>
      </c>
      <c r="O23" s="31">
        <v>1429.58</v>
      </c>
      <c r="P23" s="19"/>
    </row>
    <row r="24" s="1" customFormat="1" ht="13.5" outlineLevel="2" spans="1:16">
      <c r="A24" s="19">
        <v>19</v>
      </c>
      <c r="B24" s="19" t="s">
        <v>57</v>
      </c>
      <c r="C24" s="20" t="s">
        <v>64</v>
      </c>
      <c r="D24" s="19" t="s">
        <v>65</v>
      </c>
      <c r="E24" s="19">
        <v>30</v>
      </c>
      <c r="F24" s="21">
        <v>2984</v>
      </c>
      <c r="G24" s="22">
        <v>1236.27</v>
      </c>
      <c r="H24" s="22">
        <f t="shared" si="7"/>
        <v>142.225752212389</v>
      </c>
      <c r="I24" s="22">
        <v>596.8</v>
      </c>
      <c r="J24" s="22">
        <f t="shared" si="8"/>
        <v>1690.84424778761</v>
      </c>
      <c r="K24" s="22">
        <f t="shared" si="9"/>
        <v>116.376</v>
      </c>
      <c r="L24" s="22">
        <f t="shared" si="10"/>
        <v>42.2711061946903</v>
      </c>
      <c r="M24" s="22">
        <f t="shared" si="11"/>
        <v>25.3626637168142</v>
      </c>
      <c r="N24" s="22">
        <f t="shared" si="12"/>
        <v>33.8168849557522</v>
      </c>
      <c r="O24" s="31">
        <v>1473.02</v>
      </c>
      <c r="P24" s="19"/>
    </row>
    <row r="25" s="1" customFormat="1" ht="13.5" outlineLevel="2" spans="1:16">
      <c r="A25" s="19">
        <v>20</v>
      </c>
      <c r="B25" s="19" t="s">
        <v>57</v>
      </c>
      <c r="C25" s="20" t="s">
        <v>66</v>
      </c>
      <c r="D25" s="19" t="s">
        <v>67</v>
      </c>
      <c r="E25" s="19">
        <v>30</v>
      </c>
      <c r="F25" s="21">
        <v>3039</v>
      </c>
      <c r="G25" s="22">
        <v>1259.06</v>
      </c>
      <c r="H25" s="22">
        <f t="shared" si="7"/>
        <v>144.847610619469</v>
      </c>
      <c r="I25" s="22">
        <v>607.8</v>
      </c>
      <c r="J25" s="22">
        <f t="shared" si="8"/>
        <v>1722.01238938053</v>
      </c>
      <c r="K25" s="22">
        <f t="shared" si="9"/>
        <v>118.521</v>
      </c>
      <c r="L25" s="22">
        <f t="shared" si="10"/>
        <v>43.0503097345133</v>
      </c>
      <c r="M25" s="22">
        <f t="shared" si="11"/>
        <v>25.830185840708</v>
      </c>
      <c r="N25" s="22">
        <f t="shared" si="12"/>
        <v>34.4402477876106</v>
      </c>
      <c r="O25" s="31">
        <v>1500.17</v>
      </c>
      <c r="P25" s="19"/>
    </row>
    <row r="26" s="1" customFormat="1" ht="13.5" outlineLevel="2" spans="1:16">
      <c r="A26" s="19">
        <v>21</v>
      </c>
      <c r="B26" s="19" t="s">
        <v>57</v>
      </c>
      <c r="C26" s="20" t="s">
        <v>68</v>
      </c>
      <c r="D26" s="19" t="s">
        <v>69</v>
      </c>
      <c r="E26" s="19">
        <v>30</v>
      </c>
      <c r="F26" s="21">
        <v>2490</v>
      </c>
      <c r="G26" s="22">
        <v>1031.61</v>
      </c>
      <c r="H26" s="22">
        <f t="shared" si="7"/>
        <v>118.680796460177</v>
      </c>
      <c r="I26" s="22"/>
      <c r="J26" s="22">
        <f t="shared" si="8"/>
        <v>912.929203539823</v>
      </c>
      <c r="K26" s="22">
        <f t="shared" si="9"/>
        <v>97.11</v>
      </c>
      <c r="L26" s="22">
        <f t="shared" si="10"/>
        <v>22.8232300884956</v>
      </c>
      <c r="M26" s="22">
        <f t="shared" si="11"/>
        <v>13.6939380530973</v>
      </c>
      <c r="N26" s="22">
        <f t="shared" si="12"/>
        <v>18.2585840707965</v>
      </c>
      <c r="O26" s="31">
        <v>761.04</v>
      </c>
      <c r="P26" s="19"/>
    </row>
    <row r="27" s="1" customFormat="1" ht="13.5" outlineLevel="2" spans="1:16">
      <c r="A27" s="19">
        <v>22</v>
      </c>
      <c r="B27" s="19" t="s">
        <v>57</v>
      </c>
      <c r="C27" s="20" t="s">
        <v>70</v>
      </c>
      <c r="D27" s="19" t="s">
        <v>71</v>
      </c>
      <c r="E27" s="19">
        <v>30</v>
      </c>
      <c r="F27" s="21">
        <v>2811</v>
      </c>
      <c r="G27" s="22">
        <v>1164.6</v>
      </c>
      <c r="H27" s="22">
        <f t="shared" si="7"/>
        <v>133.980530973451</v>
      </c>
      <c r="I27" s="22">
        <v>562.2</v>
      </c>
      <c r="J27" s="22">
        <f t="shared" si="8"/>
        <v>1592.81946902655</v>
      </c>
      <c r="K27" s="22">
        <f t="shared" si="9"/>
        <v>109.629</v>
      </c>
      <c r="L27" s="22">
        <f t="shared" si="10"/>
        <v>39.8204867256637</v>
      </c>
      <c r="M27" s="22">
        <f t="shared" si="11"/>
        <v>23.8922920353982</v>
      </c>
      <c r="N27" s="22">
        <f t="shared" si="12"/>
        <v>31.856389380531</v>
      </c>
      <c r="O27" s="31">
        <v>1387.62</v>
      </c>
      <c r="P27" s="19"/>
    </row>
    <row r="28" s="1" customFormat="1" ht="13.5" outlineLevel="2" spans="1:16">
      <c r="A28" s="19">
        <v>23</v>
      </c>
      <c r="B28" s="19" t="s">
        <v>57</v>
      </c>
      <c r="C28" s="20" t="s">
        <v>72</v>
      </c>
      <c r="D28" s="19" t="s">
        <v>73</v>
      </c>
      <c r="E28" s="19">
        <v>30</v>
      </c>
      <c r="F28" s="21">
        <v>3013</v>
      </c>
      <c r="G28" s="22">
        <v>1248.29</v>
      </c>
      <c r="H28" s="22">
        <f t="shared" si="7"/>
        <v>143.608584070796</v>
      </c>
      <c r="I28" s="22">
        <v>602.6</v>
      </c>
      <c r="J28" s="22">
        <f t="shared" si="8"/>
        <v>1707.2814159292</v>
      </c>
      <c r="K28" s="22">
        <f t="shared" si="9"/>
        <v>117.507</v>
      </c>
      <c r="L28" s="22">
        <f t="shared" si="10"/>
        <v>42.6820353982301</v>
      </c>
      <c r="M28" s="22">
        <f t="shared" si="11"/>
        <v>25.6092212389381</v>
      </c>
      <c r="N28" s="22">
        <f t="shared" si="12"/>
        <v>34.1456283185841</v>
      </c>
      <c r="O28" s="31">
        <v>1487.34</v>
      </c>
      <c r="P28" s="19"/>
    </row>
    <row r="29" s="1" customFormat="1" ht="13.5" outlineLevel="2" spans="1:16">
      <c r="A29" s="19">
        <v>24</v>
      </c>
      <c r="B29" s="19" t="s">
        <v>57</v>
      </c>
      <c r="C29" s="20" t="s">
        <v>74</v>
      </c>
      <c r="D29" s="19" t="s">
        <v>75</v>
      </c>
      <c r="E29" s="19">
        <v>30</v>
      </c>
      <c r="F29" s="21">
        <v>2995</v>
      </c>
      <c r="G29" s="22">
        <v>1240.83</v>
      </c>
      <c r="H29" s="22">
        <f t="shared" si="7"/>
        <v>142.750353982301</v>
      </c>
      <c r="I29" s="22">
        <v>599</v>
      </c>
      <c r="J29" s="22">
        <f t="shared" si="8"/>
        <v>1697.0796460177</v>
      </c>
      <c r="K29" s="22">
        <f t="shared" si="9"/>
        <v>116.805</v>
      </c>
      <c r="L29" s="22">
        <f t="shared" si="10"/>
        <v>42.4269911504425</v>
      </c>
      <c r="M29" s="22">
        <f t="shared" si="11"/>
        <v>25.4561946902655</v>
      </c>
      <c r="N29" s="22">
        <f t="shared" si="12"/>
        <v>33.941592920354</v>
      </c>
      <c r="O29" s="31">
        <v>1478.45</v>
      </c>
      <c r="P29" s="19"/>
    </row>
    <row r="30" s="3" customFormat="1" ht="13.5" outlineLevel="1" spans="1:16">
      <c r="A30" s="23"/>
      <c r="B30" s="23" t="s">
        <v>76</v>
      </c>
      <c r="C30" s="24"/>
      <c r="D30" s="23"/>
      <c r="E30" s="23"/>
      <c r="F30" s="25">
        <f t="shared" ref="F30:O30" si="13">SUBTOTAL(9,F21:F29)</f>
        <v>27120</v>
      </c>
      <c r="G30" s="26">
        <f t="shared" si="13"/>
        <v>11235.82</v>
      </c>
      <c r="H30" s="26">
        <f t="shared" si="13"/>
        <v>1292.61646017699</v>
      </c>
      <c r="I30" s="26">
        <f t="shared" si="13"/>
        <v>4926</v>
      </c>
      <c r="J30" s="26">
        <f t="shared" si="13"/>
        <v>14869.203539823</v>
      </c>
      <c r="K30" s="26">
        <f t="shared" si="13"/>
        <v>1057.68</v>
      </c>
      <c r="L30" s="26">
        <f t="shared" si="13"/>
        <v>371.730088495575</v>
      </c>
      <c r="M30" s="26">
        <f t="shared" si="13"/>
        <v>223.038053097345</v>
      </c>
      <c r="N30" s="26">
        <f t="shared" si="13"/>
        <v>297.38407079646</v>
      </c>
      <c r="O30" s="26">
        <f t="shared" si="13"/>
        <v>12919.37</v>
      </c>
      <c r="P30" s="23"/>
    </row>
    <row r="31" s="1" customFormat="1" ht="13.5" outlineLevel="2" spans="1:16">
      <c r="A31" s="19">
        <v>25</v>
      </c>
      <c r="B31" s="19" t="s">
        <v>77</v>
      </c>
      <c r="C31" s="20" t="s">
        <v>78</v>
      </c>
      <c r="D31" s="19" t="s">
        <v>79</v>
      </c>
      <c r="E31" s="19">
        <v>30</v>
      </c>
      <c r="F31" s="21">
        <v>2532</v>
      </c>
      <c r="G31" s="22">
        <v>1049.01</v>
      </c>
      <c r="H31" s="22">
        <f t="shared" ref="H31:H53" si="14">(G31)/1.13*0.13</f>
        <v>120.682566371681</v>
      </c>
      <c r="I31" s="22">
        <v>506.4</v>
      </c>
      <c r="J31" s="22">
        <f t="shared" ref="J31:J53" si="15">(G31)-H31+(I31)</f>
        <v>1434.72743362832</v>
      </c>
      <c r="K31" s="22">
        <f t="shared" ref="K31:K53" si="16">(F31)*0.039</f>
        <v>98.748</v>
      </c>
      <c r="L31" s="22">
        <f t="shared" ref="L31:L53" si="17">J31*0.025</f>
        <v>35.868185840708</v>
      </c>
      <c r="M31" s="22">
        <f t="shared" ref="M31:M53" si="18">J31*0.015</f>
        <v>21.5209115044248</v>
      </c>
      <c r="N31" s="22">
        <f t="shared" ref="N31:N53" si="19">J31*0.02</f>
        <v>28.6945486725664</v>
      </c>
      <c r="O31" s="31">
        <v>1249.9</v>
      </c>
      <c r="P31" s="19"/>
    </row>
    <row r="32" s="1" customFormat="1" ht="13.5" outlineLevel="2" spans="1:16">
      <c r="A32" s="19">
        <v>26</v>
      </c>
      <c r="B32" s="19" t="s">
        <v>77</v>
      </c>
      <c r="C32" s="20" t="s">
        <v>80</v>
      </c>
      <c r="D32" s="19" t="s">
        <v>81</v>
      </c>
      <c r="E32" s="19">
        <v>30</v>
      </c>
      <c r="F32" s="21">
        <v>2576</v>
      </c>
      <c r="G32" s="22">
        <v>1067.24</v>
      </c>
      <c r="H32" s="22">
        <f t="shared" si="14"/>
        <v>122.77982300885</v>
      </c>
      <c r="I32" s="22">
        <v>515.2</v>
      </c>
      <c r="J32" s="22">
        <f t="shared" si="15"/>
        <v>1459.66017699115</v>
      </c>
      <c r="K32" s="22">
        <f t="shared" si="16"/>
        <v>100.464</v>
      </c>
      <c r="L32" s="22">
        <f t="shared" si="17"/>
        <v>36.4915044247788</v>
      </c>
      <c r="M32" s="22">
        <f t="shared" si="18"/>
        <v>21.8949026548673</v>
      </c>
      <c r="N32" s="22">
        <f t="shared" si="19"/>
        <v>29.193203539823</v>
      </c>
      <c r="O32" s="31">
        <v>1271.62</v>
      </c>
      <c r="P32" s="19"/>
    </row>
    <row r="33" s="1" customFormat="1" ht="13.5" outlineLevel="2" spans="1:16">
      <c r="A33" s="19">
        <v>27</v>
      </c>
      <c r="B33" s="19" t="s">
        <v>77</v>
      </c>
      <c r="C33" s="20" t="s">
        <v>82</v>
      </c>
      <c r="D33" s="19" t="s">
        <v>83</v>
      </c>
      <c r="E33" s="19">
        <v>30</v>
      </c>
      <c r="F33" s="21">
        <v>2521</v>
      </c>
      <c r="G33" s="22">
        <v>1044.45</v>
      </c>
      <c r="H33" s="22">
        <f t="shared" si="14"/>
        <v>120.15796460177</v>
      </c>
      <c r="I33" s="22">
        <v>504.2</v>
      </c>
      <c r="J33" s="22">
        <f t="shared" si="15"/>
        <v>1428.49203539823</v>
      </c>
      <c r="K33" s="22">
        <f t="shared" si="16"/>
        <v>98.319</v>
      </c>
      <c r="L33" s="22">
        <f t="shared" si="17"/>
        <v>35.7123008849558</v>
      </c>
      <c r="M33" s="22">
        <f t="shared" si="18"/>
        <v>21.4273805309735</v>
      </c>
      <c r="N33" s="22">
        <f t="shared" si="19"/>
        <v>28.5698407079646</v>
      </c>
      <c r="O33" s="31">
        <v>1244.46</v>
      </c>
      <c r="P33" s="19"/>
    </row>
    <row r="34" s="1" customFormat="1" ht="13.5" outlineLevel="2" spans="1:16">
      <c r="A34" s="19">
        <v>28</v>
      </c>
      <c r="B34" s="19" t="s">
        <v>77</v>
      </c>
      <c r="C34" s="20" t="s">
        <v>84</v>
      </c>
      <c r="D34" s="19" t="s">
        <v>85</v>
      </c>
      <c r="E34" s="19">
        <v>30</v>
      </c>
      <c r="F34" s="21">
        <v>2709</v>
      </c>
      <c r="G34" s="22">
        <v>1122.34</v>
      </c>
      <c r="H34" s="22">
        <f t="shared" si="14"/>
        <v>129.118761061947</v>
      </c>
      <c r="I34" s="22">
        <v>541.8</v>
      </c>
      <c r="J34" s="22">
        <f t="shared" si="15"/>
        <v>1535.02123893805</v>
      </c>
      <c r="K34" s="22">
        <f t="shared" si="16"/>
        <v>105.651</v>
      </c>
      <c r="L34" s="22">
        <f t="shared" si="17"/>
        <v>38.3755309734513</v>
      </c>
      <c r="M34" s="22">
        <f t="shared" si="18"/>
        <v>23.0253185840708</v>
      </c>
      <c r="N34" s="22">
        <f t="shared" si="19"/>
        <v>30.7004247787611</v>
      </c>
      <c r="O34" s="31">
        <v>1337.27</v>
      </c>
      <c r="P34" s="19"/>
    </row>
    <row r="35" s="1" customFormat="1" ht="13.5" outlineLevel="2" spans="1:16">
      <c r="A35" s="19">
        <v>29</v>
      </c>
      <c r="B35" s="19" t="s">
        <v>77</v>
      </c>
      <c r="C35" s="20" t="s">
        <v>86</v>
      </c>
      <c r="D35" s="19" t="s">
        <v>87</v>
      </c>
      <c r="E35" s="19">
        <v>30</v>
      </c>
      <c r="F35" s="21">
        <v>2803</v>
      </c>
      <c r="G35" s="22">
        <v>1161.28</v>
      </c>
      <c r="H35" s="22">
        <f t="shared" si="14"/>
        <v>133.598584070796</v>
      </c>
      <c r="I35" s="22"/>
      <c r="J35" s="22">
        <f t="shared" si="15"/>
        <v>1027.6814159292</v>
      </c>
      <c r="K35" s="22">
        <f t="shared" si="16"/>
        <v>109.317</v>
      </c>
      <c r="L35" s="22">
        <f t="shared" si="17"/>
        <v>25.6920353982301</v>
      </c>
      <c r="M35" s="22">
        <f t="shared" si="18"/>
        <v>15.4152212389381</v>
      </c>
      <c r="N35" s="22">
        <f t="shared" si="19"/>
        <v>20.5536283185841</v>
      </c>
      <c r="O35" s="31">
        <v>856.7</v>
      </c>
      <c r="P35" s="19"/>
    </row>
    <row r="36" s="1" customFormat="1" ht="13.5" outlineLevel="2" spans="1:16">
      <c r="A36" s="19">
        <v>30</v>
      </c>
      <c r="B36" s="19" t="s">
        <v>77</v>
      </c>
      <c r="C36" s="20" t="s">
        <v>88</v>
      </c>
      <c r="D36" s="19" t="s">
        <v>89</v>
      </c>
      <c r="E36" s="19">
        <v>30</v>
      </c>
      <c r="F36" s="21">
        <v>2515</v>
      </c>
      <c r="G36" s="22">
        <v>1041.96</v>
      </c>
      <c r="H36" s="22">
        <f t="shared" si="14"/>
        <v>119.871504424779</v>
      </c>
      <c r="I36" s="22">
        <v>503</v>
      </c>
      <c r="J36" s="22">
        <f t="shared" si="15"/>
        <v>1425.08849557522</v>
      </c>
      <c r="K36" s="22">
        <f t="shared" si="16"/>
        <v>98.085</v>
      </c>
      <c r="L36" s="22">
        <f t="shared" si="17"/>
        <v>35.6272123893805</v>
      </c>
      <c r="M36" s="22">
        <f t="shared" si="18"/>
        <v>21.3763274336283</v>
      </c>
      <c r="N36" s="22">
        <f t="shared" si="19"/>
        <v>28.5017699115044</v>
      </c>
      <c r="O36" s="31">
        <v>1241.5</v>
      </c>
      <c r="P36" s="19"/>
    </row>
    <row r="37" s="1" customFormat="1" ht="13.5" outlineLevel="2" spans="1:16">
      <c r="A37" s="19">
        <v>31</v>
      </c>
      <c r="B37" s="19" t="s">
        <v>77</v>
      </c>
      <c r="C37" s="20" t="s">
        <v>90</v>
      </c>
      <c r="D37" s="19" t="s">
        <v>91</v>
      </c>
      <c r="E37" s="19">
        <v>30</v>
      </c>
      <c r="F37" s="21">
        <v>2545</v>
      </c>
      <c r="G37" s="22">
        <v>1054.39</v>
      </c>
      <c r="H37" s="22">
        <f t="shared" si="14"/>
        <v>121.301504424779</v>
      </c>
      <c r="I37" s="22">
        <v>509</v>
      </c>
      <c r="J37" s="22">
        <f t="shared" si="15"/>
        <v>1442.08849557522</v>
      </c>
      <c r="K37" s="22">
        <f t="shared" si="16"/>
        <v>99.255</v>
      </c>
      <c r="L37" s="22">
        <f t="shared" si="17"/>
        <v>36.0522123893805</v>
      </c>
      <c r="M37" s="22">
        <f t="shared" si="18"/>
        <v>21.6313274336283</v>
      </c>
      <c r="N37" s="22">
        <f t="shared" si="19"/>
        <v>28.8417699115044</v>
      </c>
      <c r="O37" s="31">
        <v>1256.31</v>
      </c>
      <c r="P37" s="19"/>
    </row>
    <row r="38" s="1" customFormat="1" ht="13.5" outlineLevel="2" spans="1:16">
      <c r="A38" s="19">
        <v>32</v>
      </c>
      <c r="B38" s="19" t="s">
        <v>77</v>
      </c>
      <c r="C38" s="20" t="s">
        <v>92</v>
      </c>
      <c r="D38" s="19" t="s">
        <v>93</v>
      </c>
      <c r="E38" s="19">
        <v>30</v>
      </c>
      <c r="F38" s="21">
        <v>2829</v>
      </c>
      <c r="G38" s="22">
        <v>1172.05</v>
      </c>
      <c r="H38" s="22">
        <f t="shared" si="14"/>
        <v>134.837610619469</v>
      </c>
      <c r="I38" s="22">
        <v>565.8</v>
      </c>
      <c r="J38" s="22">
        <f t="shared" si="15"/>
        <v>1603.01238938053</v>
      </c>
      <c r="K38" s="22">
        <f t="shared" si="16"/>
        <v>110.331</v>
      </c>
      <c r="L38" s="22">
        <f t="shared" si="17"/>
        <v>40.0753097345133</v>
      </c>
      <c r="M38" s="22">
        <f t="shared" si="18"/>
        <v>24.045185840708</v>
      </c>
      <c r="N38" s="22">
        <f t="shared" si="19"/>
        <v>32.0602477876106</v>
      </c>
      <c r="O38" s="31">
        <v>1396.5</v>
      </c>
      <c r="P38" s="19"/>
    </row>
    <row r="39" s="1" customFormat="1" ht="13.5" outlineLevel="2" spans="1:16">
      <c r="A39" s="19">
        <v>33</v>
      </c>
      <c r="B39" s="19" t="s">
        <v>77</v>
      </c>
      <c r="C39" s="20" t="s">
        <v>94</v>
      </c>
      <c r="D39" s="19" t="s">
        <v>95</v>
      </c>
      <c r="E39" s="19">
        <v>30</v>
      </c>
      <c r="F39" s="21">
        <v>2453</v>
      </c>
      <c r="G39" s="22">
        <v>1016.28</v>
      </c>
      <c r="H39" s="22">
        <f t="shared" si="14"/>
        <v>116.917168141593</v>
      </c>
      <c r="I39" s="22">
        <v>490.6</v>
      </c>
      <c r="J39" s="22">
        <f t="shared" si="15"/>
        <v>1389.96283185841</v>
      </c>
      <c r="K39" s="22">
        <f t="shared" si="16"/>
        <v>95.667</v>
      </c>
      <c r="L39" s="22">
        <f t="shared" si="17"/>
        <v>34.7490707964602</v>
      </c>
      <c r="M39" s="22">
        <f t="shared" si="18"/>
        <v>20.8494424778761</v>
      </c>
      <c r="N39" s="22">
        <f t="shared" si="19"/>
        <v>27.7992566371681</v>
      </c>
      <c r="O39" s="31">
        <v>1210.9</v>
      </c>
      <c r="P39" s="19"/>
    </row>
    <row r="40" s="1" customFormat="1" ht="13.5" outlineLevel="2" spans="1:16">
      <c r="A40" s="19">
        <v>34</v>
      </c>
      <c r="B40" s="19" t="s">
        <v>77</v>
      </c>
      <c r="C40" s="20" t="s">
        <v>96</v>
      </c>
      <c r="D40" s="19" t="s">
        <v>97</v>
      </c>
      <c r="E40" s="19">
        <v>30</v>
      </c>
      <c r="F40" s="21">
        <v>2806</v>
      </c>
      <c r="G40" s="22">
        <v>1162.53</v>
      </c>
      <c r="H40" s="22">
        <f t="shared" si="14"/>
        <v>133.742389380531</v>
      </c>
      <c r="I40" s="22">
        <v>561.2</v>
      </c>
      <c r="J40" s="22">
        <f t="shared" si="15"/>
        <v>1589.98761061947</v>
      </c>
      <c r="K40" s="22">
        <f t="shared" si="16"/>
        <v>109.434</v>
      </c>
      <c r="L40" s="22">
        <f t="shared" si="17"/>
        <v>39.7496902654867</v>
      </c>
      <c r="M40" s="22">
        <f t="shared" si="18"/>
        <v>23.849814159292</v>
      </c>
      <c r="N40" s="22">
        <f t="shared" si="19"/>
        <v>31.7997522123894</v>
      </c>
      <c r="O40" s="31">
        <v>1385.15</v>
      </c>
      <c r="P40" s="19"/>
    </row>
    <row r="41" s="1" customFormat="1" ht="13.5" outlineLevel="2" spans="1:16">
      <c r="A41" s="19">
        <v>35</v>
      </c>
      <c r="B41" s="19" t="s">
        <v>77</v>
      </c>
      <c r="C41" s="20" t="s">
        <v>98</v>
      </c>
      <c r="D41" s="19" t="s">
        <v>99</v>
      </c>
      <c r="E41" s="19">
        <v>30</v>
      </c>
      <c r="F41" s="21">
        <v>2648</v>
      </c>
      <c r="G41" s="22">
        <v>1097.07</v>
      </c>
      <c r="H41" s="22">
        <f t="shared" si="14"/>
        <v>126.211592920354</v>
      </c>
      <c r="I41" s="22">
        <v>529.6</v>
      </c>
      <c r="J41" s="22">
        <f t="shared" si="15"/>
        <v>1500.45840707965</v>
      </c>
      <c r="K41" s="22">
        <f t="shared" si="16"/>
        <v>103.272</v>
      </c>
      <c r="L41" s="22">
        <f t="shared" si="17"/>
        <v>37.5114601769912</v>
      </c>
      <c r="M41" s="22">
        <f t="shared" si="18"/>
        <v>22.5068761061947</v>
      </c>
      <c r="N41" s="22">
        <f t="shared" si="19"/>
        <v>30.0091681415929</v>
      </c>
      <c r="O41" s="31">
        <v>1307.16</v>
      </c>
      <c r="P41" s="19"/>
    </row>
    <row r="42" s="1" customFormat="1" ht="13.5" outlineLevel="2" spans="1:16">
      <c r="A42" s="19">
        <v>36</v>
      </c>
      <c r="B42" s="19" t="s">
        <v>77</v>
      </c>
      <c r="C42" s="20" t="s">
        <v>100</v>
      </c>
      <c r="D42" s="19" t="s">
        <v>101</v>
      </c>
      <c r="E42" s="19">
        <v>30</v>
      </c>
      <c r="F42" s="21">
        <v>2695</v>
      </c>
      <c r="G42" s="22">
        <v>1116.54</v>
      </c>
      <c r="H42" s="22">
        <f t="shared" si="14"/>
        <v>128.451504424779</v>
      </c>
      <c r="I42" s="22">
        <v>539</v>
      </c>
      <c r="J42" s="22">
        <f t="shared" si="15"/>
        <v>1527.08849557522</v>
      </c>
      <c r="K42" s="22">
        <f t="shared" si="16"/>
        <v>105.105</v>
      </c>
      <c r="L42" s="22">
        <f t="shared" si="17"/>
        <v>38.1772123893805</v>
      </c>
      <c r="M42" s="22">
        <f t="shared" si="18"/>
        <v>22.9063274336283</v>
      </c>
      <c r="N42" s="22">
        <f t="shared" si="19"/>
        <v>30.5417699115044</v>
      </c>
      <c r="O42" s="31">
        <v>1330.36</v>
      </c>
      <c r="P42" s="19"/>
    </row>
    <row r="43" s="1" customFormat="1" ht="13.5" outlineLevel="2" spans="1:16">
      <c r="A43" s="19">
        <v>37</v>
      </c>
      <c r="B43" s="19" t="s">
        <v>77</v>
      </c>
      <c r="C43" s="20" t="s">
        <v>102</v>
      </c>
      <c r="D43" s="19" t="s">
        <v>103</v>
      </c>
      <c r="E43" s="19">
        <v>30</v>
      </c>
      <c r="F43" s="21">
        <v>2725</v>
      </c>
      <c r="G43" s="22">
        <v>1128.97</v>
      </c>
      <c r="H43" s="22">
        <f t="shared" si="14"/>
        <v>129.881504424779</v>
      </c>
      <c r="I43" s="22">
        <v>545</v>
      </c>
      <c r="J43" s="22">
        <f t="shared" si="15"/>
        <v>1544.08849557522</v>
      </c>
      <c r="K43" s="22">
        <f t="shared" si="16"/>
        <v>106.275</v>
      </c>
      <c r="L43" s="22">
        <f t="shared" si="17"/>
        <v>38.6022123893805</v>
      </c>
      <c r="M43" s="22">
        <f t="shared" si="18"/>
        <v>23.1613274336283</v>
      </c>
      <c r="N43" s="22">
        <f t="shared" si="19"/>
        <v>30.8817699115044</v>
      </c>
      <c r="O43" s="31">
        <v>1345.17</v>
      </c>
      <c r="P43" s="19"/>
    </row>
    <row r="44" s="1" customFormat="1" ht="13.5" outlineLevel="2" spans="1:16">
      <c r="A44" s="19">
        <v>38</v>
      </c>
      <c r="B44" s="19" t="s">
        <v>77</v>
      </c>
      <c r="C44" s="20" t="s">
        <v>104</v>
      </c>
      <c r="D44" s="19" t="s">
        <v>105</v>
      </c>
      <c r="E44" s="19">
        <v>30</v>
      </c>
      <c r="F44" s="21">
        <v>2899</v>
      </c>
      <c r="G44" s="22">
        <v>1201.06</v>
      </c>
      <c r="H44" s="22">
        <f t="shared" si="14"/>
        <v>138.175044247788</v>
      </c>
      <c r="I44" s="22">
        <v>579.8</v>
      </c>
      <c r="J44" s="22">
        <f t="shared" si="15"/>
        <v>1642.68495575221</v>
      </c>
      <c r="K44" s="22">
        <f t="shared" si="16"/>
        <v>113.061</v>
      </c>
      <c r="L44" s="22">
        <f t="shared" si="17"/>
        <v>41.0671238938053</v>
      </c>
      <c r="M44" s="22">
        <f t="shared" si="18"/>
        <v>24.6402743362832</v>
      </c>
      <c r="N44" s="22">
        <f t="shared" si="19"/>
        <v>32.8536991150443</v>
      </c>
      <c r="O44" s="31">
        <v>1431.06</v>
      </c>
      <c r="P44" s="19"/>
    </row>
    <row r="45" s="1" customFormat="1" ht="13.5" outlineLevel="2" spans="1:16">
      <c r="A45" s="19">
        <v>39</v>
      </c>
      <c r="B45" s="19" t="s">
        <v>77</v>
      </c>
      <c r="C45" s="20" t="s">
        <v>106</v>
      </c>
      <c r="D45" s="19" t="s">
        <v>107</v>
      </c>
      <c r="E45" s="19">
        <v>30</v>
      </c>
      <c r="F45" s="21">
        <v>2800</v>
      </c>
      <c r="G45" s="22">
        <v>1160.04</v>
      </c>
      <c r="H45" s="22">
        <f t="shared" si="14"/>
        <v>133.45592920354</v>
      </c>
      <c r="I45" s="22">
        <v>560</v>
      </c>
      <c r="J45" s="22">
        <f t="shared" si="15"/>
        <v>1586.58407079646</v>
      </c>
      <c r="K45" s="22">
        <f t="shared" si="16"/>
        <v>109.2</v>
      </c>
      <c r="L45" s="22">
        <f t="shared" si="17"/>
        <v>39.6646017699115</v>
      </c>
      <c r="M45" s="22">
        <f t="shared" si="18"/>
        <v>23.7987610619469</v>
      </c>
      <c r="N45" s="22">
        <f t="shared" si="19"/>
        <v>31.7316814159292</v>
      </c>
      <c r="O45" s="31">
        <v>1382.19</v>
      </c>
      <c r="P45" s="19"/>
    </row>
    <row r="46" s="1" customFormat="1" ht="13.5" outlineLevel="2" spans="1:16">
      <c r="A46" s="19">
        <v>40</v>
      </c>
      <c r="B46" s="19" t="s">
        <v>77</v>
      </c>
      <c r="C46" s="20" t="s">
        <v>108</v>
      </c>
      <c r="D46" s="19" t="s">
        <v>109</v>
      </c>
      <c r="E46" s="19">
        <v>30</v>
      </c>
      <c r="F46" s="21">
        <v>3082</v>
      </c>
      <c r="G46" s="22">
        <v>1276.87</v>
      </c>
      <c r="H46" s="22">
        <f t="shared" si="14"/>
        <v>146.896548672566</v>
      </c>
      <c r="I46" s="22">
        <v>616.4</v>
      </c>
      <c r="J46" s="22">
        <f t="shared" si="15"/>
        <v>1746.37345132743</v>
      </c>
      <c r="K46" s="22">
        <f t="shared" si="16"/>
        <v>120.198</v>
      </c>
      <c r="L46" s="22">
        <f t="shared" si="17"/>
        <v>43.6593362831858</v>
      </c>
      <c r="M46" s="22">
        <f t="shared" si="18"/>
        <v>26.1956017699115</v>
      </c>
      <c r="N46" s="22">
        <f t="shared" si="19"/>
        <v>34.9274690265487</v>
      </c>
      <c r="O46" s="31">
        <v>1521.39</v>
      </c>
      <c r="P46" s="19"/>
    </row>
    <row r="47" s="1" customFormat="1" ht="13.5" outlineLevel="2" spans="1:16">
      <c r="A47" s="19">
        <v>41</v>
      </c>
      <c r="B47" s="19" t="s">
        <v>77</v>
      </c>
      <c r="C47" s="20" t="s">
        <v>110</v>
      </c>
      <c r="D47" s="19" t="s">
        <v>111</v>
      </c>
      <c r="E47" s="19">
        <v>30</v>
      </c>
      <c r="F47" s="21">
        <v>2880</v>
      </c>
      <c r="G47" s="22">
        <v>1193.18</v>
      </c>
      <c r="H47" s="22">
        <f t="shared" si="14"/>
        <v>137.268495575221</v>
      </c>
      <c r="I47" s="22">
        <v>576</v>
      </c>
      <c r="J47" s="22">
        <f t="shared" si="15"/>
        <v>1631.91150442478</v>
      </c>
      <c r="K47" s="22">
        <f t="shared" si="16"/>
        <v>112.32</v>
      </c>
      <c r="L47" s="22">
        <f t="shared" si="17"/>
        <v>40.7977876106195</v>
      </c>
      <c r="M47" s="22">
        <f t="shared" si="18"/>
        <v>24.4786725663717</v>
      </c>
      <c r="N47" s="22">
        <f t="shared" si="19"/>
        <v>32.6382300884956</v>
      </c>
      <c r="O47" s="31">
        <v>1421.68</v>
      </c>
      <c r="P47" s="19"/>
    </row>
    <row r="48" s="1" customFormat="1" ht="13.5" outlineLevel="2" spans="1:16">
      <c r="A48" s="19">
        <v>42</v>
      </c>
      <c r="B48" s="19" t="s">
        <v>77</v>
      </c>
      <c r="C48" s="20" t="s">
        <v>112</v>
      </c>
      <c r="D48" s="19" t="s">
        <v>113</v>
      </c>
      <c r="E48" s="19">
        <v>30</v>
      </c>
      <c r="F48" s="21">
        <v>2832</v>
      </c>
      <c r="G48" s="22">
        <v>1173.3</v>
      </c>
      <c r="H48" s="22">
        <f t="shared" si="14"/>
        <v>134.981415929204</v>
      </c>
      <c r="I48" s="22"/>
      <c r="J48" s="22">
        <f t="shared" si="15"/>
        <v>1038.3185840708</v>
      </c>
      <c r="K48" s="22">
        <f t="shared" si="16"/>
        <v>110.448</v>
      </c>
      <c r="L48" s="22">
        <f t="shared" si="17"/>
        <v>25.9579646017699</v>
      </c>
      <c r="M48" s="22">
        <f t="shared" si="18"/>
        <v>15.5747787610619</v>
      </c>
      <c r="N48" s="22">
        <f t="shared" si="19"/>
        <v>20.7663716814159</v>
      </c>
      <c r="O48" s="31">
        <v>865.57</v>
      </c>
      <c r="P48" s="19"/>
    </row>
    <row r="49" s="1" customFormat="1" ht="13.5" outlineLevel="2" spans="1:16">
      <c r="A49" s="19">
        <v>43</v>
      </c>
      <c r="B49" s="19" t="s">
        <v>77</v>
      </c>
      <c r="C49" s="20" t="s">
        <v>114</v>
      </c>
      <c r="D49" s="19" t="s">
        <v>115</v>
      </c>
      <c r="E49" s="19">
        <v>30</v>
      </c>
      <c r="F49" s="21">
        <v>2629</v>
      </c>
      <c r="G49" s="22">
        <v>1089.19</v>
      </c>
      <c r="H49" s="22">
        <f t="shared" si="14"/>
        <v>125.305044247788</v>
      </c>
      <c r="I49" s="22">
        <v>525.8</v>
      </c>
      <c r="J49" s="22">
        <f t="shared" si="15"/>
        <v>1489.68495575221</v>
      </c>
      <c r="K49" s="22">
        <f t="shared" si="16"/>
        <v>102.531</v>
      </c>
      <c r="L49" s="22">
        <f t="shared" si="17"/>
        <v>37.2421238938053</v>
      </c>
      <c r="M49" s="22">
        <f t="shared" si="18"/>
        <v>22.3452743362832</v>
      </c>
      <c r="N49" s="22">
        <f t="shared" si="19"/>
        <v>29.7936991150442</v>
      </c>
      <c r="O49" s="31">
        <v>1297.77</v>
      </c>
      <c r="P49" s="19"/>
    </row>
    <row r="50" s="1" customFormat="1" ht="13.5" outlineLevel="2" spans="1:16">
      <c r="A50" s="19">
        <v>44</v>
      </c>
      <c r="B50" s="19" t="s">
        <v>77</v>
      </c>
      <c r="C50" s="20" t="s">
        <v>116</v>
      </c>
      <c r="D50" s="19" t="s">
        <v>117</v>
      </c>
      <c r="E50" s="19">
        <v>30</v>
      </c>
      <c r="F50" s="21">
        <v>2680</v>
      </c>
      <c r="G50" s="22">
        <v>1110.32</v>
      </c>
      <c r="H50" s="22">
        <f t="shared" si="14"/>
        <v>127.73592920354</v>
      </c>
      <c r="I50" s="22">
        <v>536</v>
      </c>
      <c r="J50" s="22">
        <f t="shared" si="15"/>
        <v>1518.58407079646</v>
      </c>
      <c r="K50" s="22">
        <f t="shared" si="16"/>
        <v>104.52</v>
      </c>
      <c r="L50" s="22">
        <f t="shared" si="17"/>
        <v>37.9646017699115</v>
      </c>
      <c r="M50" s="22">
        <f t="shared" si="18"/>
        <v>22.7787610619469</v>
      </c>
      <c r="N50" s="22">
        <f t="shared" si="19"/>
        <v>30.3716814159292</v>
      </c>
      <c r="O50" s="31">
        <v>1322.95</v>
      </c>
      <c r="P50" s="19"/>
    </row>
    <row r="51" s="1" customFormat="1" ht="13.5" outlineLevel="2" spans="1:16">
      <c r="A51" s="19">
        <v>45</v>
      </c>
      <c r="B51" s="19" t="s">
        <v>77</v>
      </c>
      <c r="C51" s="20" t="s">
        <v>118</v>
      </c>
      <c r="D51" s="19" t="s">
        <v>119</v>
      </c>
      <c r="E51" s="19">
        <v>30</v>
      </c>
      <c r="F51" s="21">
        <v>2755</v>
      </c>
      <c r="G51" s="22">
        <v>1141.4</v>
      </c>
      <c r="H51" s="22">
        <f t="shared" si="14"/>
        <v>131.311504424779</v>
      </c>
      <c r="I51" s="22">
        <v>551</v>
      </c>
      <c r="J51" s="22">
        <f t="shared" si="15"/>
        <v>1561.08849557522</v>
      </c>
      <c r="K51" s="22">
        <f t="shared" si="16"/>
        <v>107.445</v>
      </c>
      <c r="L51" s="22">
        <f t="shared" si="17"/>
        <v>39.0272123893805</v>
      </c>
      <c r="M51" s="22">
        <f t="shared" si="18"/>
        <v>23.4163274336283</v>
      </c>
      <c r="N51" s="22">
        <f t="shared" si="19"/>
        <v>31.2217699115044</v>
      </c>
      <c r="O51" s="31">
        <v>1359.98</v>
      </c>
      <c r="P51" s="19"/>
    </row>
    <row r="52" s="1" customFormat="1" ht="13.5" outlineLevel="2" spans="1:16">
      <c r="A52" s="19">
        <v>46</v>
      </c>
      <c r="B52" s="19" t="s">
        <v>77</v>
      </c>
      <c r="C52" s="20" t="s">
        <v>120</v>
      </c>
      <c r="D52" s="19" t="s">
        <v>121</v>
      </c>
      <c r="E52" s="19">
        <v>30</v>
      </c>
      <c r="F52" s="21">
        <v>2719</v>
      </c>
      <c r="G52" s="22">
        <v>1126.48</v>
      </c>
      <c r="H52" s="22">
        <f t="shared" si="14"/>
        <v>129.595044247788</v>
      </c>
      <c r="I52" s="22">
        <v>543.8</v>
      </c>
      <c r="J52" s="22">
        <f t="shared" si="15"/>
        <v>1540.68495575221</v>
      </c>
      <c r="K52" s="22">
        <f t="shared" si="16"/>
        <v>106.041</v>
      </c>
      <c r="L52" s="22">
        <f t="shared" si="17"/>
        <v>38.5171238938053</v>
      </c>
      <c r="M52" s="22">
        <f t="shared" si="18"/>
        <v>23.1102743362832</v>
      </c>
      <c r="N52" s="22">
        <f t="shared" si="19"/>
        <v>30.8136991150442</v>
      </c>
      <c r="O52" s="31">
        <v>1342.2</v>
      </c>
      <c r="P52" s="19"/>
    </row>
    <row r="53" s="1" customFormat="1" ht="13.5" outlineLevel="2" spans="1:16">
      <c r="A53" s="19">
        <v>47</v>
      </c>
      <c r="B53" s="19" t="s">
        <v>77</v>
      </c>
      <c r="C53" s="20" t="s">
        <v>122</v>
      </c>
      <c r="D53" s="19" t="s">
        <v>123</v>
      </c>
      <c r="E53" s="19">
        <v>30</v>
      </c>
      <c r="F53" s="21">
        <v>2827</v>
      </c>
      <c r="G53" s="22">
        <v>1171.23</v>
      </c>
      <c r="H53" s="22">
        <f t="shared" si="14"/>
        <v>134.743274336283</v>
      </c>
      <c r="I53" s="22">
        <v>565.4</v>
      </c>
      <c r="J53" s="22">
        <f t="shared" si="15"/>
        <v>1601.88672566372</v>
      </c>
      <c r="K53" s="22">
        <f t="shared" si="16"/>
        <v>110.253</v>
      </c>
      <c r="L53" s="22">
        <f t="shared" si="17"/>
        <v>40.0471681415929</v>
      </c>
      <c r="M53" s="22">
        <f t="shared" si="18"/>
        <v>24.0283008849558</v>
      </c>
      <c r="N53" s="22">
        <f t="shared" si="19"/>
        <v>32.0377345132743</v>
      </c>
      <c r="O53" s="31">
        <v>1395.52</v>
      </c>
      <c r="P53" s="19"/>
    </row>
    <row r="54" s="3" customFormat="1" ht="13.5" outlineLevel="1" spans="1:16">
      <c r="A54" s="23"/>
      <c r="B54" s="23" t="s">
        <v>124</v>
      </c>
      <c r="C54" s="24"/>
      <c r="D54" s="23"/>
      <c r="E54" s="23"/>
      <c r="F54" s="25">
        <f t="shared" ref="F54:O54" si="20">SUBTOTAL(9,F31:F53)</f>
        <v>62460</v>
      </c>
      <c r="G54" s="26">
        <f t="shared" si="20"/>
        <v>25877.18</v>
      </c>
      <c r="H54" s="26">
        <f t="shared" si="20"/>
        <v>2977.0207079646</v>
      </c>
      <c r="I54" s="26">
        <f t="shared" si="20"/>
        <v>11365</v>
      </c>
      <c r="J54" s="26">
        <f t="shared" si="20"/>
        <v>34265.1592920354</v>
      </c>
      <c r="K54" s="26">
        <f t="shared" si="20"/>
        <v>2435.94</v>
      </c>
      <c r="L54" s="26">
        <f t="shared" si="20"/>
        <v>856.628982300885</v>
      </c>
      <c r="M54" s="26">
        <f t="shared" si="20"/>
        <v>513.977389380531</v>
      </c>
      <c r="N54" s="26">
        <f t="shared" si="20"/>
        <v>685.303185840708</v>
      </c>
      <c r="O54" s="26">
        <f t="shared" si="20"/>
        <v>29773.31</v>
      </c>
      <c r="P54" s="23"/>
    </row>
    <row r="55" s="1" customFormat="1" ht="13.5" outlineLevel="2" spans="1:16">
      <c r="A55" s="19">
        <v>48</v>
      </c>
      <c r="B55" s="19" t="s">
        <v>125</v>
      </c>
      <c r="C55" s="20" t="s">
        <v>126</v>
      </c>
      <c r="D55" s="19" t="s">
        <v>127</v>
      </c>
      <c r="E55" s="19">
        <v>30</v>
      </c>
      <c r="F55" s="21">
        <v>2150</v>
      </c>
      <c r="G55" s="22">
        <v>890.75</v>
      </c>
      <c r="H55" s="22">
        <f t="shared" ref="H55:H82" si="21">(G55)/1.13*0.13</f>
        <v>102.475663716814</v>
      </c>
      <c r="I55" s="22">
        <v>430</v>
      </c>
      <c r="J55" s="22">
        <f t="shared" ref="J55:J82" si="22">(G55)-H55+(I55)</f>
        <v>1218.27433628319</v>
      </c>
      <c r="K55" s="22">
        <f t="shared" ref="K55:K82" si="23">(F55)*0.039</f>
        <v>83.85</v>
      </c>
      <c r="L55" s="22">
        <f t="shared" ref="L55:L82" si="24">J55*0.025</f>
        <v>30.4568584070796</v>
      </c>
      <c r="M55" s="22">
        <f t="shared" ref="M55:M82" si="25">J55*0.015</f>
        <v>18.2741150442478</v>
      </c>
      <c r="N55" s="22">
        <f t="shared" ref="N55:N82" si="26">J55*0.02</f>
        <v>24.3654867256637</v>
      </c>
      <c r="O55" s="31">
        <v>1061.33</v>
      </c>
      <c r="P55" s="19"/>
    </row>
    <row r="56" s="1" customFormat="1" ht="13.5" outlineLevel="2" spans="1:16">
      <c r="A56" s="19">
        <v>49</v>
      </c>
      <c r="B56" s="19" t="s">
        <v>125</v>
      </c>
      <c r="C56" s="20" t="s">
        <v>128</v>
      </c>
      <c r="D56" s="19" t="s">
        <v>129</v>
      </c>
      <c r="E56" s="19">
        <v>30</v>
      </c>
      <c r="F56" s="21">
        <v>2986</v>
      </c>
      <c r="G56" s="22">
        <v>1237.1</v>
      </c>
      <c r="H56" s="22">
        <f t="shared" si="21"/>
        <v>142.321238938053</v>
      </c>
      <c r="I56" s="22">
        <v>597.2</v>
      </c>
      <c r="J56" s="22">
        <f t="shared" si="22"/>
        <v>1691.97876106195</v>
      </c>
      <c r="K56" s="22">
        <f t="shared" si="23"/>
        <v>116.454</v>
      </c>
      <c r="L56" s="22">
        <f t="shared" si="24"/>
        <v>42.2994690265487</v>
      </c>
      <c r="M56" s="22">
        <f t="shared" si="25"/>
        <v>25.3796814159292</v>
      </c>
      <c r="N56" s="22">
        <f t="shared" si="26"/>
        <v>33.8395752212389</v>
      </c>
      <c r="O56" s="31">
        <v>1474.01</v>
      </c>
      <c r="P56" s="19"/>
    </row>
    <row r="57" s="1" customFormat="1" ht="13.5" outlineLevel="2" spans="1:16">
      <c r="A57" s="19">
        <v>50</v>
      </c>
      <c r="B57" s="19" t="s">
        <v>125</v>
      </c>
      <c r="C57" s="20" t="s">
        <v>130</v>
      </c>
      <c r="D57" s="19" t="s">
        <v>131</v>
      </c>
      <c r="E57" s="19">
        <v>30</v>
      </c>
      <c r="F57" s="21">
        <v>2556</v>
      </c>
      <c r="G57" s="22">
        <v>1058.95</v>
      </c>
      <c r="H57" s="22">
        <f t="shared" si="21"/>
        <v>121.82610619469</v>
      </c>
      <c r="I57" s="22">
        <v>511.2</v>
      </c>
      <c r="J57" s="22">
        <f t="shared" si="22"/>
        <v>1448.32389380531</v>
      </c>
      <c r="K57" s="22">
        <f t="shared" si="23"/>
        <v>99.684</v>
      </c>
      <c r="L57" s="22">
        <f t="shared" si="24"/>
        <v>36.2080973451327</v>
      </c>
      <c r="M57" s="22">
        <f t="shared" si="25"/>
        <v>21.7248584070796</v>
      </c>
      <c r="N57" s="22">
        <f t="shared" si="26"/>
        <v>28.9664778761062</v>
      </c>
      <c r="O57" s="31">
        <v>1261.74</v>
      </c>
      <c r="P57" s="19"/>
    </row>
    <row r="58" s="1" customFormat="1" ht="13.5" outlineLevel="2" spans="1:16">
      <c r="A58" s="19">
        <v>51</v>
      </c>
      <c r="B58" s="19" t="s">
        <v>125</v>
      </c>
      <c r="C58" s="20" t="s">
        <v>132</v>
      </c>
      <c r="D58" s="19" t="s">
        <v>133</v>
      </c>
      <c r="E58" s="19">
        <v>30</v>
      </c>
      <c r="F58" s="21">
        <v>3071</v>
      </c>
      <c r="G58" s="22">
        <v>1272.32</v>
      </c>
      <c r="H58" s="22">
        <f t="shared" si="21"/>
        <v>146.373097345133</v>
      </c>
      <c r="I58" s="22"/>
      <c r="J58" s="22">
        <f t="shared" si="22"/>
        <v>1125.94690265487</v>
      </c>
      <c r="K58" s="22">
        <f t="shared" si="23"/>
        <v>119.769</v>
      </c>
      <c r="L58" s="22">
        <f t="shared" si="24"/>
        <v>28.1486725663717</v>
      </c>
      <c r="M58" s="22">
        <f t="shared" si="25"/>
        <v>16.889203539823</v>
      </c>
      <c r="N58" s="22">
        <f t="shared" si="26"/>
        <v>22.5189380530973</v>
      </c>
      <c r="O58" s="31">
        <v>938.62</v>
      </c>
      <c r="P58" s="19"/>
    </row>
    <row r="59" s="1" customFormat="1" ht="13.5" outlineLevel="2" spans="1:16">
      <c r="A59" s="19">
        <v>52</v>
      </c>
      <c r="B59" s="19" t="s">
        <v>125</v>
      </c>
      <c r="C59" s="20" t="s">
        <v>134</v>
      </c>
      <c r="D59" s="19" t="s">
        <v>135</v>
      </c>
      <c r="E59" s="19">
        <v>30</v>
      </c>
      <c r="F59" s="21">
        <v>2856</v>
      </c>
      <c r="G59" s="22">
        <v>1183.24</v>
      </c>
      <c r="H59" s="22">
        <f t="shared" si="21"/>
        <v>136.124955752212</v>
      </c>
      <c r="I59" s="22">
        <v>571.2</v>
      </c>
      <c r="J59" s="22">
        <f t="shared" si="22"/>
        <v>1618.31504424779</v>
      </c>
      <c r="K59" s="22">
        <f t="shared" si="23"/>
        <v>111.384</v>
      </c>
      <c r="L59" s="22">
        <f t="shared" si="24"/>
        <v>40.4578761061947</v>
      </c>
      <c r="M59" s="22">
        <f t="shared" si="25"/>
        <v>24.2747256637168</v>
      </c>
      <c r="N59" s="22">
        <f t="shared" si="26"/>
        <v>32.3663008849558</v>
      </c>
      <c r="O59" s="31">
        <v>1409.83</v>
      </c>
      <c r="P59" s="19"/>
    </row>
    <row r="60" s="1" customFormat="1" ht="13.5" outlineLevel="2" spans="1:16">
      <c r="A60" s="19">
        <v>53</v>
      </c>
      <c r="B60" s="19" t="s">
        <v>125</v>
      </c>
      <c r="C60" s="20" t="s">
        <v>136</v>
      </c>
      <c r="D60" s="19" t="s">
        <v>137</v>
      </c>
      <c r="E60" s="19">
        <v>30</v>
      </c>
      <c r="F60" s="21">
        <v>2826</v>
      </c>
      <c r="G60" s="22">
        <v>1170.81</v>
      </c>
      <c r="H60" s="22">
        <f t="shared" si="21"/>
        <v>134.694955752212</v>
      </c>
      <c r="I60" s="22"/>
      <c r="J60" s="22">
        <f t="shared" si="22"/>
        <v>1036.11504424779</v>
      </c>
      <c r="K60" s="22">
        <f t="shared" si="23"/>
        <v>110.214</v>
      </c>
      <c r="L60" s="22">
        <f t="shared" si="24"/>
        <v>25.9028761061947</v>
      </c>
      <c r="M60" s="22">
        <f t="shared" si="25"/>
        <v>15.5417256637168</v>
      </c>
      <c r="N60" s="22">
        <f t="shared" si="26"/>
        <v>20.7223008849558</v>
      </c>
      <c r="O60" s="31">
        <v>863.73</v>
      </c>
      <c r="P60" s="19"/>
    </row>
    <row r="61" s="1" customFormat="1" ht="13.5" outlineLevel="2" spans="1:16">
      <c r="A61" s="19">
        <v>54</v>
      </c>
      <c r="B61" s="19" t="s">
        <v>125</v>
      </c>
      <c r="C61" s="20" t="s">
        <v>138</v>
      </c>
      <c r="D61" s="19" t="s">
        <v>139</v>
      </c>
      <c r="E61" s="19">
        <v>30</v>
      </c>
      <c r="F61" s="21">
        <v>2970</v>
      </c>
      <c r="G61" s="22">
        <v>1230.47</v>
      </c>
      <c r="H61" s="22">
        <f t="shared" si="21"/>
        <v>141.558495575221</v>
      </c>
      <c r="I61" s="22"/>
      <c r="J61" s="22">
        <f t="shared" si="22"/>
        <v>1088.91150442478</v>
      </c>
      <c r="K61" s="22">
        <f t="shared" si="23"/>
        <v>115.83</v>
      </c>
      <c r="L61" s="22">
        <f t="shared" si="24"/>
        <v>27.2227876106195</v>
      </c>
      <c r="M61" s="22">
        <f t="shared" si="25"/>
        <v>16.3336725663717</v>
      </c>
      <c r="N61" s="22">
        <f t="shared" si="26"/>
        <v>21.7782300884956</v>
      </c>
      <c r="O61" s="31">
        <v>907.75</v>
      </c>
      <c r="P61" s="19"/>
    </row>
    <row r="62" s="1" customFormat="1" ht="13.5" outlineLevel="2" spans="1:16">
      <c r="A62" s="19">
        <v>55</v>
      </c>
      <c r="B62" s="19" t="s">
        <v>125</v>
      </c>
      <c r="C62" s="20" t="s">
        <v>140</v>
      </c>
      <c r="D62" s="19" t="s">
        <v>141</v>
      </c>
      <c r="E62" s="19">
        <v>30</v>
      </c>
      <c r="F62" s="21">
        <v>2824</v>
      </c>
      <c r="G62" s="22">
        <v>1169.98</v>
      </c>
      <c r="H62" s="22">
        <f t="shared" si="21"/>
        <v>134.599469026549</v>
      </c>
      <c r="I62" s="22">
        <v>564.8</v>
      </c>
      <c r="J62" s="22">
        <f t="shared" si="22"/>
        <v>1600.18053097345</v>
      </c>
      <c r="K62" s="22">
        <f t="shared" si="23"/>
        <v>110.136</v>
      </c>
      <c r="L62" s="22">
        <f t="shared" si="24"/>
        <v>40.0045132743363</v>
      </c>
      <c r="M62" s="22">
        <f t="shared" si="25"/>
        <v>24.0027079646018</v>
      </c>
      <c r="N62" s="22">
        <f t="shared" si="26"/>
        <v>32.003610619469</v>
      </c>
      <c r="O62" s="31">
        <v>1394.03</v>
      </c>
      <c r="P62" s="19"/>
    </row>
    <row r="63" s="1" customFormat="1" ht="13.5" outlineLevel="2" spans="1:16">
      <c r="A63" s="19">
        <v>56</v>
      </c>
      <c r="B63" s="19" t="s">
        <v>125</v>
      </c>
      <c r="C63" s="20" t="s">
        <v>142</v>
      </c>
      <c r="D63" s="19" t="s">
        <v>143</v>
      </c>
      <c r="E63" s="19">
        <v>30</v>
      </c>
      <c r="F63" s="21">
        <v>2627</v>
      </c>
      <c r="G63" s="22">
        <v>1088.37</v>
      </c>
      <c r="H63" s="22">
        <f t="shared" si="21"/>
        <v>125.210707964602</v>
      </c>
      <c r="I63" s="22">
        <v>525.4</v>
      </c>
      <c r="J63" s="22">
        <f t="shared" si="22"/>
        <v>1488.5592920354</v>
      </c>
      <c r="K63" s="22">
        <f t="shared" si="23"/>
        <v>102.453</v>
      </c>
      <c r="L63" s="22">
        <f t="shared" si="24"/>
        <v>37.213982300885</v>
      </c>
      <c r="M63" s="22">
        <f t="shared" si="25"/>
        <v>22.328389380531</v>
      </c>
      <c r="N63" s="22">
        <f t="shared" si="26"/>
        <v>29.771185840708</v>
      </c>
      <c r="O63" s="31">
        <v>1296.79</v>
      </c>
      <c r="P63" s="19"/>
    </row>
    <row r="64" s="1" customFormat="1" ht="13.5" outlineLevel="2" spans="1:16">
      <c r="A64" s="19">
        <v>57</v>
      </c>
      <c r="B64" s="19" t="s">
        <v>125</v>
      </c>
      <c r="C64" s="20" t="s">
        <v>144</v>
      </c>
      <c r="D64" s="19" t="s">
        <v>145</v>
      </c>
      <c r="E64" s="19">
        <v>30</v>
      </c>
      <c r="F64" s="21">
        <v>3098</v>
      </c>
      <c r="G64" s="22">
        <v>1283.5</v>
      </c>
      <c r="H64" s="22">
        <f t="shared" si="21"/>
        <v>147.659292035398</v>
      </c>
      <c r="I64" s="22">
        <v>619.6</v>
      </c>
      <c r="J64" s="22">
        <f t="shared" si="22"/>
        <v>1755.4407079646</v>
      </c>
      <c r="K64" s="22">
        <f t="shared" si="23"/>
        <v>120.822</v>
      </c>
      <c r="L64" s="22">
        <f t="shared" si="24"/>
        <v>43.886017699115</v>
      </c>
      <c r="M64" s="22">
        <f t="shared" si="25"/>
        <v>26.331610619469</v>
      </c>
      <c r="N64" s="22">
        <f t="shared" si="26"/>
        <v>35.108814159292</v>
      </c>
      <c r="O64" s="31">
        <v>1529.29</v>
      </c>
      <c r="P64" s="19"/>
    </row>
    <row r="65" s="1" customFormat="1" ht="13.5" outlineLevel="2" spans="1:16">
      <c r="A65" s="19">
        <v>58</v>
      </c>
      <c r="B65" s="19" t="s">
        <v>125</v>
      </c>
      <c r="C65" s="20" t="s">
        <v>146</v>
      </c>
      <c r="D65" s="19" t="s">
        <v>147</v>
      </c>
      <c r="E65" s="19">
        <v>30</v>
      </c>
      <c r="F65" s="21">
        <v>2842</v>
      </c>
      <c r="G65" s="22">
        <v>1177.44</v>
      </c>
      <c r="H65" s="22">
        <f t="shared" si="21"/>
        <v>135.457699115044</v>
      </c>
      <c r="I65" s="22">
        <v>568.4</v>
      </c>
      <c r="J65" s="22">
        <f t="shared" si="22"/>
        <v>1610.38230088496</v>
      </c>
      <c r="K65" s="22">
        <f t="shared" si="23"/>
        <v>110.838</v>
      </c>
      <c r="L65" s="22">
        <f t="shared" si="24"/>
        <v>40.2595575221239</v>
      </c>
      <c r="M65" s="22">
        <f t="shared" si="25"/>
        <v>24.1557345132743</v>
      </c>
      <c r="N65" s="22">
        <f t="shared" si="26"/>
        <v>32.2076460176991</v>
      </c>
      <c r="O65" s="31">
        <v>1402.92</v>
      </c>
      <c r="P65" s="19"/>
    </row>
    <row r="66" s="1" customFormat="1" ht="13.5" outlineLevel="2" spans="1:16">
      <c r="A66" s="19">
        <v>59</v>
      </c>
      <c r="B66" s="19" t="s">
        <v>125</v>
      </c>
      <c r="C66" s="20" t="s">
        <v>148</v>
      </c>
      <c r="D66" s="19" t="s">
        <v>149</v>
      </c>
      <c r="E66" s="19">
        <v>30</v>
      </c>
      <c r="F66" s="21">
        <v>2691</v>
      </c>
      <c r="G66" s="22">
        <v>1114.88</v>
      </c>
      <c r="H66" s="22">
        <f t="shared" si="21"/>
        <v>128.260530973451</v>
      </c>
      <c r="I66" s="22"/>
      <c r="J66" s="22">
        <f t="shared" si="22"/>
        <v>986.619469026549</v>
      </c>
      <c r="K66" s="22">
        <f t="shared" si="23"/>
        <v>104.949</v>
      </c>
      <c r="L66" s="22">
        <f t="shared" si="24"/>
        <v>24.6654867256637</v>
      </c>
      <c r="M66" s="22">
        <f t="shared" si="25"/>
        <v>14.7992920353982</v>
      </c>
      <c r="N66" s="22">
        <f t="shared" si="26"/>
        <v>19.732389380531</v>
      </c>
      <c r="O66" s="31">
        <v>822.47</v>
      </c>
      <c r="P66" s="19"/>
    </row>
    <row r="67" s="1" customFormat="1" ht="13.5" outlineLevel="2" spans="1:16">
      <c r="A67" s="19">
        <v>60</v>
      </c>
      <c r="B67" s="19" t="s">
        <v>125</v>
      </c>
      <c r="C67" s="20" t="s">
        <v>150</v>
      </c>
      <c r="D67" s="19" t="s">
        <v>151</v>
      </c>
      <c r="E67" s="19">
        <v>30</v>
      </c>
      <c r="F67" s="21">
        <v>2834</v>
      </c>
      <c r="G67" s="22">
        <v>1174.13</v>
      </c>
      <c r="H67" s="22">
        <f t="shared" si="21"/>
        <v>135.076902654867</v>
      </c>
      <c r="I67" s="22">
        <v>566.8</v>
      </c>
      <c r="J67" s="22">
        <f t="shared" si="22"/>
        <v>1605.85309734513</v>
      </c>
      <c r="K67" s="22">
        <f t="shared" si="23"/>
        <v>110.526</v>
      </c>
      <c r="L67" s="22">
        <f t="shared" si="24"/>
        <v>40.1463274336283</v>
      </c>
      <c r="M67" s="22">
        <f t="shared" si="25"/>
        <v>24.087796460177</v>
      </c>
      <c r="N67" s="22">
        <f t="shared" si="26"/>
        <v>32.1170619469027</v>
      </c>
      <c r="O67" s="31">
        <v>1398.98</v>
      </c>
      <c r="P67" s="19"/>
    </row>
    <row r="68" s="1" customFormat="1" ht="13.5" outlineLevel="2" spans="1:16">
      <c r="A68" s="19">
        <v>61</v>
      </c>
      <c r="B68" s="19" t="s">
        <v>125</v>
      </c>
      <c r="C68" s="20" t="s">
        <v>152</v>
      </c>
      <c r="D68" s="19" t="s">
        <v>153</v>
      </c>
      <c r="E68" s="19">
        <v>30</v>
      </c>
      <c r="F68" s="21">
        <v>2958</v>
      </c>
      <c r="G68" s="22">
        <v>1225.5</v>
      </c>
      <c r="H68" s="22">
        <f t="shared" si="21"/>
        <v>140.986725663717</v>
      </c>
      <c r="I68" s="22"/>
      <c r="J68" s="22">
        <f t="shared" si="22"/>
        <v>1084.51327433628</v>
      </c>
      <c r="K68" s="22">
        <f t="shared" si="23"/>
        <v>115.362</v>
      </c>
      <c r="L68" s="22">
        <f t="shared" si="24"/>
        <v>27.1128318584071</v>
      </c>
      <c r="M68" s="22">
        <f t="shared" si="25"/>
        <v>16.2676991150442</v>
      </c>
      <c r="N68" s="22">
        <f t="shared" si="26"/>
        <v>21.6902654867257</v>
      </c>
      <c r="O68" s="31">
        <v>904.08</v>
      </c>
      <c r="P68" s="19"/>
    </row>
    <row r="69" s="1" customFormat="1" ht="13.5" outlineLevel="2" spans="1:16">
      <c r="A69" s="19">
        <v>62</v>
      </c>
      <c r="B69" s="19" t="s">
        <v>125</v>
      </c>
      <c r="C69" s="20" t="s">
        <v>154</v>
      </c>
      <c r="D69" s="19" t="s">
        <v>155</v>
      </c>
      <c r="E69" s="19">
        <v>30</v>
      </c>
      <c r="F69" s="21">
        <v>2862</v>
      </c>
      <c r="G69" s="22">
        <v>1185.73</v>
      </c>
      <c r="H69" s="22">
        <f t="shared" si="21"/>
        <v>136.411415929204</v>
      </c>
      <c r="I69" s="22">
        <v>572.4</v>
      </c>
      <c r="J69" s="22">
        <f t="shared" si="22"/>
        <v>1621.7185840708</v>
      </c>
      <c r="K69" s="22">
        <f t="shared" si="23"/>
        <v>111.618</v>
      </c>
      <c r="L69" s="22">
        <f t="shared" si="24"/>
        <v>40.5429646017699</v>
      </c>
      <c r="M69" s="22">
        <f t="shared" si="25"/>
        <v>24.3257787610619</v>
      </c>
      <c r="N69" s="22">
        <f t="shared" si="26"/>
        <v>32.4343716814159</v>
      </c>
      <c r="O69" s="31">
        <v>1412.8</v>
      </c>
      <c r="P69" s="19"/>
    </row>
    <row r="70" s="1" customFormat="1" ht="13.5" outlineLevel="2" spans="1:16">
      <c r="A70" s="19">
        <v>63</v>
      </c>
      <c r="B70" s="19" t="s">
        <v>125</v>
      </c>
      <c r="C70" s="20" t="s">
        <v>156</v>
      </c>
      <c r="D70" s="19" t="s">
        <v>157</v>
      </c>
      <c r="E70" s="19">
        <v>30</v>
      </c>
      <c r="F70" s="21">
        <v>3159</v>
      </c>
      <c r="G70" s="22">
        <v>1308.77</v>
      </c>
      <c r="H70" s="22">
        <f t="shared" si="21"/>
        <v>150.566460176991</v>
      </c>
      <c r="I70" s="22"/>
      <c r="J70" s="22">
        <f t="shared" si="22"/>
        <v>1158.20353982301</v>
      </c>
      <c r="K70" s="22">
        <f t="shared" si="23"/>
        <v>123.201</v>
      </c>
      <c r="L70" s="22">
        <f t="shared" si="24"/>
        <v>28.9550884955752</v>
      </c>
      <c r="M70" s="22">
        <f t="shared" si="25"/>
        <v>17.3730530973451</v>
      </c>
      <c r="N70" s="22">
        <f t="shared" si="26"/>
        <v>23.1640707964602</v>
      </c>
      <c r="O70" s="31">
        <v>965.51</v>
      </c>
      <c r="P70" s="19"/>
    </row>
    <row r="71" s="1" customFormat="1" ht="13.5" outlineLevel="2" spans="1:16">
      <c r="A71" s="19">
        <v>64</v>
      </c>
      <c r="B71" s="19" t="s">
        <v>125</v>
      </c>
      <c r="C71" s="20" t="s">
        <v>158</v>
      </c>
      <c r="D71" s="19" t="s">
        <v>159</v>
      </c>
      <c r="E71" s="19">
        <v>30</v>
      </c>
      <c r="F71" s="21">
        <v>2375</v>
      </c>
      <c r="G71" s="22">
        <v>983.96</v>
      </c>
      <c r="H71" s="22">
        <f t="shared" si="21"/>
        <v>113.198938053097</v>
      </c>
      <c r="I71" s="22">
        <v>475</v>
      </c>
      <c r="J71" s="22">
        <f t="shared" si="22"/>
        <v>1345.7610619469</v>
      </c>
      <c r="K71" s="22">
        <f t="shared" si="23"/>
        <v>92.625</v>
      </c>
      <c r="L71" s="22">
        <f t="shared" si="24"/>
        <v>33.6440265486726</v>
      </c>
      <c r="M71" s="22">
        <f t="shared" si="25"/>
        <v>20.1864159292035</v>
      </c>
      <c r="N71" s="22">
        <f t="shared" si="26"/>
        <v>26.9152212389381</v>
      </c>
      <c r="O71" s="31">
        <v>1172.39</v>
      </c>
      <c r="P71" s="19"/>
    </row>
    <row r="72" s="1" customFormat="1" ht="13.5" outlineLevel="2" spans="1:16">
      <c r="A72" s="19">
        <v>65</v>
      </c>
      <c r="B72" s="19" t="s">
        <v>125</v>
      </c>
      <c r="C72" s="20" t="s">
        <v>160</v>
      </c>
      <c r="D72" s="19" t="s">
        <v>161</v>
      </c>
      <c r="E72" s="19">
        <v>30</v>
      </c>
      <c r="F72" s="21">
        <v>2367</v>
      </c>
      <c r="G72" s="22">
        <v>980.65</v>
      </c>
      <c r="H72" s="22">
        <f t="shared" si="21"/>
        <v>112.81814159292</v>
      </c>
      <c r="I72" s="22"/>
      <c r="J72" s="22">
        <f t="shared" si="22"/>
        <v>867.83185840708</v>
      </c>
      <c r="K72" s="22">
        <f t="shared" si="23"/>
        <v>92.313</v>
      </c>
      <c r="L72" s="22">
        <f t="shared" si="24"/>
        <v>21.695796460177</v>
      </c>
      <c r="M72" s="22">
        <f t="shared" si="25"/>
        <v>13.0174778761062</v>
      </c>
      <c r="N72" s="22">
        <f t="shared" si="26"/>
        <v>17.3566371681416</v>
      </c>
      <c r="O72" s="31">
        <v>723.45</v>
      </c>
      <c r="P72" s="19"/>
    </row>
    <row r="73" s="1" customFormat="1" ht="13.5" outlineLevel="2" spans="1:16">
      <c r="A73" s="19">
        <v>66</v>
      </c>
      <c r="B73" s="19" t="s">
        <v>125</v>
      </c>
      <c r="C73" s="20" t="s">
        <v>162</v>
      </c>
      <c r="D73" s="19" t="s">
        <v>163</v>
      </c>
      <c r="E73" s="19">
        <v>30</v>
      </c>
      <c r="F73" s="21">
        <v>2859</v>
      </c>
      <c r="G73" s="22">
        <v>1184.48</v>
      </c>
      <c r="H73" s="22">
        <f t="shared" si="21"/>
        <v>136.267610619469</v>
      </c>
      <c r="I73" s="22"/>
      <c r="J73" s="22">
        <f t="shared" si="22"/>
        <v>1048.21238938053</v>
      </c>
      <c r="K73" s="22">
        <f t="shared" si="23"/>
        <v>111.501</v>
      </c>
      <c r="L73" s="22">
        <f t="shared" si="24"/>
        <v>26.2053097345133</v>
      </c>
      <c r="M73" s="22">
        <f t="shared" si="25"/>
        <v>15.723185840708</v>
      </c>
      <c r="N73" s="22">
        <f t="shared" si="26"/>
        <v>20.9642477876106</v>
      </c>
      <c r="O73" s="31">
        <v>873.82</v>
      </c>
      <c r="P73" s="19"/>
    </row>
    <row r="74" s="1" customFormat="1" ht="13.5" outlineLevel="2" spans="1:16">
      <c r="A74" s="19">
        <v>67</v>
      </c>
      <c r="B74" s="19" t="s">
        <v>125</v>
      </c>
      <c r="C74" s="20" t="s">
        <v>164</v>
      </c>
      <c r="D74" s="19" t="s">
        <v>165</v>
      </c>
      <c r="E74" s="19">
        <v>30</v>
      </c>
      <c r="F74" s="21">
        <v>2621</v>
      </c>
      <c r="G74" s="22">
        <v>1085.88</v>
      </c>
      <c r="H74" s="22">
        <f t="shared" si="21"/>
        <v>124.924247787611</v>
      </c>
      <c r="I74" s="22"/>
      <c r="J74" s="22">
        <f t="shared" si="22"/>
        <v>960.955752212389</v>
      </c>
      <c r="K74" s="22">
        <f t="shared" si="23"/>
        <v>102.219</v>
      </c>
      <c r="L74" s="22">
        <f t="shared" si="24"/>
        <v>24.0238938053097</v>
      </c>
      <c r="M74" s="22">
        <f t="shared" si="25"/>
        <v>14.4143362831858</v>
      </c>
      <c r="N74" s="22">
        <f t="shared" si="26"/>
        <v>19.2191150442478</v>
      </c>
      <c r="O74" s="31">
        <v>801.08</v>
      </c>
      <c r="P74" s="19"/>
    </row>
    <row r="75" s="1" customFormat="1" ht="13.5" outlineLevel="2" spans="1:16">
      <c r="A75" s="19">
        <v>68</v>
      </c>
      <c r="B75" s="19" t="s">
        <v>125</v>
      </c>
      <c r="C75" s="20" t="s">
        <v>166</v>
      </c>
      <c r="D75" s="19" t="s">
        <v>167</v>
      </c>
      <c r="E75" s="19">
        <v>30</v>
      </c>
      <c r="F75" s="21">
        <v>2366</v>
      </c>
      <c r="G75" s="22">
        <v>980.23</v>
      </c>
      <c r="H75" s="22">
        <f t="shared" si="21"/>
        <v>112.76982300885</v>
      </c>
      <c r="I75" s="22">
        <v>473.2</v>
      </c>
      <c r="J75" s="22">
        <f t="shared" si="22"/>
        <v>1340.66017699115</v>
      </c>
      <c r="K75" s="22">
        <f t="shared" si="23"/>
        <v>92.274</v>
      </c>
      <c r="L75" s="22">
        <f t="shared" si="24"/>
        <v>33.5165044247788</v>
      </c>
      <c r="M75" s="22">
        <f t="shared" si="25"/>
        <v>20.1099026548673</v>
      </c>
      <c r="N75" s="22">
        <f t="shared" si="26"/>
        <v>26.813203539823</v>
      </c>
      <c r="O75" s="31">
        <v>1167.95</v>
      </c>
      <c r="P75" s="19"/>
    </row>
    <row r="76" s="1" customFormat="1" ht="13.5" outlineLevel="2" spans="1:16">
      <c r="A76" s="19">
        <v>69</v>
      </c>
      <c r="B76" s="19" t="s">
        <v>125</v>
      </c>
      <c r="C76" s="20" t="s">
        <v>168</v>
      </c>
      <c r="D76" s="19" t="s">
        <v>169</v>
      </c>
      <c r="E76" s="19">
        <v>30</v>
      </c>
      <c r="F76" s="21">
        <v>2645</v>
      </c>
      <c r="G76" s="22">
        <v>1095.82</v>
      </c>
      <c r="H76" s="22">
        <f t="shared" si="21"/>
        <v>126.067787610619</v>
      </c>
      <c r="I76" s="22">
        <v>529</v>
      </c>
      <c r="J76" s="22">
        <f t="shared" si="22"/>
        <v>1498.75221238938</v>
      </c>
      <c r="K76" s="22">
        <f t="shared" si="23"/>
        <v>103.155</v>
      </c>
      <c r="L76" s="22">
        <f t="shared" si="24"/>
        <v>37.4688053097345</v>
      </c>
      <c r="M76" s="22">
        <f t="shared" si="25"/>
        <v>22.4812831858407</v>
      </c>
      <c r="N76" s="22">
        <f t="shared" si="26"/>
        <v>29.9750442477876</v>
      </c>
      <c r="O76" s="31">
        <v>1305.67</v>
      </c>
      <c r="P76" s="19"/>
    </row>
    <row r="77" s="1" customFormat="1" ht="13.5" outlineLevel="2" spans="1:16">
      <c r="A77" s="19">
        <v>70</v>
      </c>
      <c r="B77" s="19" t="s">
        <v>125</v>
      </c>
      <c r="C77" s="20" t="s">
        <v>170</v>
      </c>
      <c r="D77" s="19" t="s">
        <v>171</v>
      </c>
      <c r="E77" s="19">
        <v>30</v>
      </c>
      <c r="F77" s="21">
        <v>2732</v>
      </c>
      <c r="G77" s="22">
        <v>1131.87</v>
      </c>
      <c r="H77" s="22">
        <f t="shared" si="21"/>
        <v>130.215132743363</v>
      </c>
      <c r="I77" s="22">
        <v>546.4</v>
      </c>
      <c r="J77" s="22">
        <f t="shared" si="22"/>
        <v>1548.05486725664</v>
      </c>
      <c r="K77" s="22">
        <f t="shared" si="23"/>
        <v>106.548</v>
      </c>
      <c r="L77" s="22">
        <f t="shared" si="24"/>
        <v>38.7013716814159</v>
      </c>
      <c r="M77" s="22">
        <f t="shared" si="25"/>
        <v>23.2208230088496</v>
      </c>
      <c r="N77" s="22">
        <f t="shared" si="26"/>
        <v>30.9610973451327</v>
      </c>
      <c r="O77" s="31">
        <v>1348.62</v>
      </c>
      <c r="P77" s="19"/>
    </row>
    <row r="78" s="1" customFormat="1" ht="13.5" outlineLevel="2" spans="1:16">
      <c r="A78" s="19">
        <v>71</v>
      </c>
      <c r="B78" s="19" t="s">
        <v>125</v>
      </c>
      <c r="C78" s="20" t="s">
        <v>172</v>
      </c>
      <c r="D78" s="19" t="s">
        <v>173</v>
      </c>
      <c r="E78" s="19">
        <v>30</v>
      </c>
      <c r="F78" s="21">
        <v>2857</v>
      </c>
      <c r="G78" s="22">
        <v>1183.66</v>
      </c>
      <c r="H78" s="22">
        <f t="shared" si="21"/>
        <v>136.173274336283</v>
      </c>
      <c r="I78" s="22">
        <v>571.4</v>
      </c>
      <c r="J78" s="22">
        <f t="shared" si="22"/>
        <v>1618.88672566372</v>
      </c>
      <c r="K78" s="22">
        <f t="shared" si="23"/>
        <v>111.423</v>
      </c>
      <c r="L78" s="22">
        <f t="shared" si="24"/>
        <v>40.4721681415929</v>
      </c>
      <c r="M78" s="22">
        <f t="shared" si="25"/>
        <v>24.2833008849558</v>
      </c>
      <c r="N78" s="22">
        <f t="shared" si="26"/>
        <v>32.3777345132743</v>
      </c>
      <c r="O78" s="31">
        <v>1410.33</v>
      </c>
      <c r="P78" s="19"/>
    </row>
    <row r="79" s="1" customFormat="1" ht="13.5" outlineLevel="2" spans="1:16">
      <c r="A79" s="19">
        <v>72</v>
      </c>
      <c r="B79" s="19" t="s">
        <v>125</v>
      </c>
      <c r="C79" s="20" t="s">
        <v>138</v>
      </c>
      <c r="D79" s="19" t="s">
        <v>174</v>
      </c>
      <c r="E79" s="19">
        <v>30</v>
      </c>
      <c r="F79" s="21">
        <v>3136</v>
      </c>
      <c r="G79" s="22">
        <v>1299.24</v>
      </c>
      <c r="H79" s="22">
        <f t="shared" si="21"/>
        <v>149.470088495575</v>
      </c>
      <c r="I79" s="22"/>
      <c r="J79" s="22">
        <f t="shared" si="22"/>
        <v>1149.76991150442</v>
      </c>
      <c r="K79" s="22">
        <f t="shared" si="23"/>
        <v>122.304</v>
      </c>
      <c r="L79" s="22">
        <f t="shared" si="24"/>
        <v>28.7442477876106</v>
      </c>
      <c r="M79" s="22">
        <f t="shared" si="25"/>
        <v>17.2465486725664</v>
      </c>
      <c r="N79" s="22">
        <f t="shared" si="26"/>
        <v>22.9953982300885</v>
      </c>
      <c r="O79" s="31">
        <v>958.48</v>
      </c>
      <c r="P79" s="19"/>
    </row>
    <row r="80" s="1" customFormat="1" ht="13.5" outlineLevel="2" spans="1:16">
      <c r="A80" s="19">
        <v>73</v>
      </c>
      <c r="B80" s="19" t="s">
        <v>125</v>
      </c>
      <c r="C80" s="20" t="s">
        <v>138</v>
      </c>
      <c r="D80" s="19" t="s">
        <v>175</v>
      </c>
      <c r="E80" s="19">
        <v>15</v>
      </c>
      <c r="F80" s="21">
        <v>1546</v>
      </c>
      <c r="G80" s="22">
        <v>640.51</v>
      </c>
      <c r="H80" s="22">
        <f t="shared" si="21"/>
        <v>73.6869911504425</v>
      </c>
      <c r="I80" s="22"/>
      <c r="J80" s="22">
        <f t="shared" si="22"/>
        <v>566.823008849557</v>
      </c>
      <c r="K80" s="22">
        <f t="shared" si="23"/>
        <v>60.294</v>
      </c>
      <c r="L80" s="22">
        <f t="shared" si="24"/>
        <v>14.1705752212389</v>
      </c>
      <c r="M80" s="22">
        <f t="shared" si="25"/>
        <v>8.50234513274336</v>
      </c>
      <c r="N80" s="22">
        <f t="shared" si="26"/>
        <v>11.3364601769911</v>
      </c>
      <c r="O80" s="31">
        <v>472.52</v>
      </c>
      <c r="P80" s="19"/>
    </row>
    <row r="81" s="1" customFormat="1" ht="13.5" outlineLevel="2" spans="1:16">
      <c r="A81" s="19">
        <v>74</v>
      </c>
      <c r="B81" s="19" t="s">
        <v>125</v>
      </c>
      <c r="C81" s="20" t="s">
        <v>176</v>
      </c>
      <c r="D81" s="19" t="s">
        <v>177</v>
      </c>
      <c r="E81" s="19">
        <v>30</v>
      </c>
      <c r="F81" s="21">
        <v>2735</v>
      </c>
      <c r="G81" s="22">
        <v>1133.11</v>
      </c>
      <c r="H81" s="22">
        <f t="shared" si="21"/>
        <v>130.357787610619</v>
      </c>
      <c r="I81" s="22">
        <v>547</v>
      </c>
      <c r="J81" s="22">
        <f t="shared" si="22"/>
        <v>1549.75221238938</v>
      </c>
      <c r="K81" s="22">
        <f t="shared" si="23"/>
        <v>106.665</v>
      </c>
      <c r="L81" s="22">
        <f t="shared" si="24"/>
        <v>38.7438053097345</v>
      </c>
      <c r="M81" s="22">
        <f t="shared" si="25"/>
        <v>23.2462831858407</v>
      </c>
      <c r="N81" s="22">
        <f t="shared" si="26"/>
        <v>30.9950442477876</v>
      </c>
      <c r="O81" s="31">
        <v>1350.1</v>
      </c>
      <c r="P81" s="19"/>
    </row>
    <row r="82" s="1" customFormat="1" ht="13.5" outlineLevel="2" spans="1:16">
      <c r="A82" s="19">
        <v>75</v>
      </c>
      <c r="B82" s="19" t="s">
        <v>125</v>
      </c>
      <c r="C82" s="20" t="s">
        <v>178</v>
      </c>
      <c r="D82" s="19" t="s">
        <v>179</v>
      </c>
      <c r="E82" s="19">
        <v>30</v>
      </c>
      <c r="F82" s="21">
        <v>2806</v>
      </c>
      <c r="G82" s="22">
        <v>1162.53</v>
      </c>
      <c r="H82" s="22">
        <f t="shared" si="21"/>
        <v>133.742389380531</v>
      </c>
      <c r="I82" s="22"/>
      <c r="J82" s="22">
        <f t="shared" si="22"/>
        <v>1028.78761061947</v>
      </c>
      <c r="K82" s="22">
        <f t="shared" si="23"/>
        <v>109.434</v>
      </c>
      <c r="L82" s="22">
        <f t="shared" si="24"/>
        <v>25.7196902654867</v>
      </c>
      <c r="M82" s="22">
        <f t="shared" si="25"/>
        <v>15.431814159292</v>
      </c>
      <c r="N82" s="22">
        <f t="shared" si="26"/>
        <v>20.5757522123894</v>
      </c>
      <c r="O82" s="31">
        <v>857.63</v>
      </c>
      <c r="P82" s="19"/>
    </row>
    <row r="83" s="3" customFormat="1" ht="13.5" outlineLevel="1" spans="1:16">
      <c r="A83" s="23"/>
      <c r="B83" s="23" t="s">
        <v>180</v>
      </c>
      <c r="C83" s="24"/>
      <c r="D83" s="23"/>
      <c r="E83" s="23"/>
      <c r="F83" s="25">
        <f t="shared" ref="F83:O83" si="27">SUBTOTAL(9,F55:F82)</f>
        <v>76355</v>
      </c>
      <c r="G83" s="26">
        <f t="shared" si="27"/>
        <v>31633.88</v>
      </c>
      <c r="H83" s="26">
        <f t="shared" si="27"/>
        <v>3639.29592920354</v>
      </c>
      <c r="I83" s="26">
        <f t="shared" si="27"/>
        <v>8669</v>
      </c>
      <c r="J83" s="26">
        <f t="shared" si="27"/>
        <v>36663.5840707965</v>
      </c>
      <c r="K83" s="26">
        <f t="shared" si="27"/>
        <v>2977.845</v>
      </c>
      <c r="L83" s="26">
        <f t="shared" si="27"/>
        <v>916.589601769911</v>
      </c>
      <c r="M83" s="26">
        <f t="shared" si="27"/>
        <v>549.953761061947</v>
      </c>
      <c r="N83" s="26">
        <f t="shared" si="27"/>
        <v>733.271681415929</v>
      </c>
      <c r="O83" s="26">
        <f t="shared" si="27"/>
        <v>31485.92</v>
      </c>
      <c r="P83" s="23"/>
    </row>
    <row r="84" s="1" customFormat="1" ht="13.5" outlineLevel="2" spans="1:16">
      <c r="A84" s="19">
        <v>76</v>
      </c>
      <c r="B84" s="19" t="s">
        <v>181</v>
      </c>
      <c r="C84" s="20" t="s">
        <v>182</v>
      </c>
      <c r="D84" s="19" t="s">
        <v>183</v>
      </c>
      <c r="E84" s="19">
        <v>30</v>
      </c>
      <c r="F84" s="21">
        <v>3061</v>
      </c>
      <c r="G84" s="22">
        <v>1268.17</v>
      </c>
      <c r="H84" s="22">
        <f t="shared" ref="H84:H105" si="28">(G84)/1.13*0.13</f>
        <v>145.895663716814</v>
      </c>
      <c r="I84" s="22">
        <v>612.2</v>
      </c>
      <c r="J84" s="22">
        <f t="shared" ref="J84:J105" si="29">(G84)-H84+(I84)</f>
        <v>1734.47433628319</v>
      </c>
      <c r="K84" s="22">
        <f t="shared" ref="K84:K105" si="30">(F84)*0.039</f>
        <v>119.379</v>
      </c>
      <c r="L84" s="22">
        <f t="shared" ref="L84:L105" si="31">J84*0.025</f>
        <v>43.3618584070797</v>
      </c>
      <c r="M84" s="22">
        <f t="shared" ref="M84:M105" si="32">J84*0.015</f>
        <v>26.0171150442478</v>
      </c>
      <c r="N84" s="22">
        <f t="shared" ref="N84:N105" si="33">J84*0.02</f>
        <v>34.6894867256637</v>
      </c>
      <c r="O84" s="31">
        <v>1511.03</v>
      </c>
      <c r="P84" s="19"/>
    </row>
    <row r="85" s="1" customFormat="1" ht="13.5" outlineLevel="2" spans="1:16">
      <c r="A85" s="19">
        <v>77</v>
      </c>
      <c r="B85" s="19" t="s">
        <v>181</v>
      </c>
      <c r="C85" s="20" t="s">
        <v>184</v>
      </c>
      <c r="D85" s="19" t="s">
        <v>185</v>
      </c>
      <c r="E85" s="19">
        <v>30</v>
      </c>
      <c r="F85" s="21">
        <v>2421</v>
      </c>
      <c r="G85" s="22">
        <v>1003.02</v>
      </c>
      <c r="H85" s="22">
        <f t="shared" si="28"/>
        <v>115.391681415929</v>
      </c>
      <c r="I85" s="22">
        <v>484.2</v>
      </c>
      <c r="J85" s="22">
        <f t="shared" si="29"/>
        <v>1371.82831858407</v>
      </c>
      <c r="K85" s="22">
        <f t="shared" si="30"/>
        <v>94.419</v>
      </c>
      <c r="L85" s="22">
        <f t="shared" si="31"/>
        <v>34.2957079646018</v>
      </c>
      <c r="M85" s="22">
        <f t="shared" si="32"/>
        <v>20.5774247787611</v>
      </c>
      <c r="N85" s="22">
        <f t="shared" si="33"/>
        <v>27.4365663716814</v>
      </c>
      <c r="O85" s="31">
        <v>1195.1</v>
      </c>
      <c r="P85" s="19"/>
    </row>
    <row r="86" s="1" customFormat="1" ht="13.5" outlineLevel="2" spans="1:16">
      <c r="A86" s="19">
        <v>78</v>
      </c>
      <c r="B86" s="19" t="s">
        <v>181</v>
      </c>
      <c r="C86" s="20" t="s">
        <v>186</v>
      </c>
      <c r="D86" s="19" t="s">
        <v>187</v>
      </c>
      <c r="E86" s="19">
        <v>30</v>
      </c>
      <c r="F86" s="21">
        <v>2654</v>
      </c>
      <c r="G86" s="22">
        <v>1099.55</v>
      </c>
      <c r="H86" s="22">
        <f t="shared" si="28"/>
        <v>126.496902654867</v>
      </c>
      <c r="I86" s="22">
        <v>530.8</v>
      </c>
      <c r="J86" s="22">
        <f t="shared" si="29"/>
        <v>1503.85309734513</v>
      </c>
      <c r="K86" s="22">
        <f t="shared" si="30"/>
        <v>103.506</v>
      </c>
      <c r="L86" s="22">
        <f t="shared" si="31"/>
        <v>37.5963274336283</v>
      </c>
      <c r="M86" s="22">
        <f t="shared" si="32"/>
        <v>22.557796460177</v>
      </c>
      <c r="N86" s="22">
        <f t="shared" si="33"/>
        <v>30.0770619469027</v>
      </c>
      <c r="O86" s="31">
        <v>1310.12</v>
      </c>
      <c r="P86" s="19"/>
    </row>
    <row r="87" s="1" customFormat="1" ht="13.5" outlineLevel="2" spans="1:16">
      <c r="A87" s="19">
        <v>79</v>
      </c>
      <c r="B87" s="19" t="s">
        <v>181</v>
      </c>
      <c r="C87" s="20" t="s">
        <v>188</v>
      </c>
      <c r="D87" s="19" t="s">
        <v>189</v>
      </c>
      <c r="E87" s="19">
        <v>30</v>
      </c>
      <c r="F87" s="21">
        <v>2996</v>
      </c>
      <c r="G87" s="22">
        <v>1241.24</v>
      </c>
      <c r="H87" s="22">
        <f t="shared" si="28"/>
        <v>142.797522123894</v>
      </c>
      <c r="I87" s="22">
        <v>599.2</v>
      </c>
      <c r="J87" s="22">
        <f t="shared" si="29"/>
        <v>1697.64247787611</v>
      </c>
      <c r="K87" s="22">
        <f t="shared" si="30"/>
        <v>116.844</v>
      </c>
      <c r="L87" s="22">
        <f t="shared" si="31"/>
        <v>42.4410619469027</v>
      </c>
      <c r="M87" s="22">
        <f t="shared" si="32"/>
        <v>25.4646371681416</v>
      </c>
      <c r="N87" s="22">
        <f t="shared" si="33"/>
        <v>33.9528495575221</v>
      </c>
      <c r="O87" s="31">
        <v>1478.94</v>
      </c>
      <c r="P87" s="19"/>
    </row>
    <row r="88" s="1" customFormat="1" ht="13.5" outlineLevel="2" spans="1:16">
      <c r="A88" s="19">
        <v>80</v>
      </c>
      <c r="B88" s="19" t="s">
        <v>181</v>
      </c>
      <c r="C88" s="20" t="s">
        <v>190</v>
      </c>
      <c r="D88" s="19" t="s">
        <v>191</v>
      </c>
      <c r="E88" s="19">
        <v>30</v>
      </c>
      <c r="F88" s="21">
        <v>2861</v>
      </c>
      <c r="G88" s="22">
        <v>1185.31</v>
      </c>
      <c r="H88" s="22">
        <f t="shared" si="28"/>
        <v>136.363097345133</v>
      </c>
      <c r="I88" s="22">
        <v>572.2</v>
      </c>
      <c r="J88" s="22">
        <f t="shared" si="29"/>
        <v>1621.14690265487</v>
      </c>
      <c r="K88" s="22">
        <f t="shared" si="30"/>
        <v>111.579</v>
      </c>
      <c r="L88" s="22">
        <f t="shared" si="31"/>
        <v>40.5286725663717</v>
      </c>
      <c r="M88" s="22">
        <f t="shared" si="32"/>
        <v>24.317203539823</v>
      </c>
      <c r="N88" s="22">
        <f t="shared" si="33"/>
        <v>32.4229380530973</v>
      </c>
      <c r="O88" s="31">
        <v>1412.3</v>
      </c>
      <c r="P88" s="19"/>
    </row>
    <row r="89" s="1" customFormat="1" ht="13.5" outlineLevel="2" spans="1:16">
      <c r="A89" s="19">
        <v>81</v>
      </c>
      <c r="B89" s="19" t="s">
        <v>181</v>
      </c>
      <c r="C89" s="20" t="s">
        <v>192</v>
      </c>
      <c r="D89" s="19" t="s">
        <v>193</v>
      </c>
      <c r="E89" s="19">
        <v>30</v>
      </c>
      <c r="F89" s="21">
        <v>2945</v>
      </c>
      <c r="G89" s="22">
        <v>1220.11</v>
      </c>
      <c r="H89" s="22">
        <f t="shared" si="28"/>
        <v>140.366637168142</v>
      </c>
      <c r="I89" s="22">
        <v>589</v>
      </c>
      <c r="J89" s="22">
        <f t="shared" si="29"/>
        <v>1668.74336283186</v>
      </c>
      <c r="K89" s="22">
        <f t="shared" si="30"/>
        <v>114.855</v>
      </c>
      <c r="L89" s="22">
        <f t="shared" si="31"/>
        <v>41.7185840707965</v>
      </c>
      <c r="M89" s="22">
        <f t="shared" si="32"/>
        <v>25.0311504424779</v>
      </c>
      <c r="N89" s="22">
        <f t="shared" si="33"/>
        <v>33.3748672566372</v>
      </c>
      <c r="O89" s="31">
        <v>1453.76</v>
      </c>
      <c r="P89" s="19"/>
    </row>
    <row r="90" s="1" customFormat="1" ht="13.5" outlineLevel="2" spans="1:16">
      <c r="A90" s="19">
        <v>82</v>
      </c>
      <c r="B90" s="19" t="s">
        <v>181</v>
      </c>
      <c r="C90" s="20" t="s">
        <v>194</v>
      </c>
      <c r="D90" s="19" t="s">
        <v>195</v>
      </c>
      <c r="E90" s="19">
        <v>30</v>
      </c>
      <c r="F90" s="21">
        <v>2579</v>
      </c>
      <c r="G90" s="22">
        <v>1068.48</v>
      </c>
      <c r="H90" s="22">
        <f t="shared" si="28"/>
        <v>122.922477876106</v>
      </c>
      <c r="I90" s="22">
        <v>515.8</v>
      </c>
      <c r="J90" s="22">
        <f t="shared" si="29"/>
        <v>1461.35752212389</v>
      </c>
      <c r="K90" s="22">
        <f t="shared" si="30"/>
        <v>100.581</v>
      </c>
      <c r="L90" s="22">
        <f t="shared" si="31"/>
        <v>36.5339380530974</v>
      </c>
      <c r="M90" s="22">
        <f t="shared" si="32"/>
        <v>21.9203628318584</v>
      </c>
      <c r="N90" s="22">
        <f t="shared" si="33"/>
        <v>29.2271504424779</v>
      </c>
      <c r="O90" s="31">
        <v>1273.1</v>
      </c>
      <c r="P90" s="19"/>
    </row>
    <row r="91" s="1" customFormat="1" ht="13.5" outlineLevel="2" spans="1:16">
      <c r="A91" s="19">
        <v>83</v>
      </c>
      <c r="B91" s="19" t="s">
        <v>181</v>
      </c>
      <c r="C91" s="20" t="s">
        <v>196</v>
      </c>
      <c r="D91" s="19" t="s">
        <v>197</v>
      </c>
      <c r="E91" s="19">
        <v>30</v>
      </c>
      <c r="F91" s="21">
        <v>2662</v>
      </c>
      <c r="G91" s="22">
        <v>1102.87</v>
      </c>
      <c r="H91" s="22">
        <f t="shared" si="28"/>
        <v>126.878849557522</v>
      </c>
      <c r="I91" s="22">
        <v>532.4</v>
      </c>
      <c r="J91" s="22">
        <f t="shared" si="29"/>
        <v>1508.39115044248</v>
      </c>
      <c r="K91" s="22">
        <f t="shared" si="30"/>
        <v>103.818</v>
      </c>
      <c r="L91" s="22">
        <f t="shared" si="31"/>
        <v>37.7097787610619</v>
      </c>
      <c r="M91" s="22">
        <f t="shared" si="32"/>
        <v>22.6258672566372</v>
      </c>
      <c r="N91" s="22">
        <f t="shared" si="33"/>
        <v>30.1678230088496</v>
      </c>
      <c r="O91" s="31">
        <v>1314.07</v>
      </c>
      <c r="P91" s="19"/>
    </row>
    <row r="92" s="1" customFormat="1" ht="13.5" outlineLevel="2" spans="1:16">
      <c r="A92" s="19">
        <v>84</v>
      </c>
      <c r="B92" s="19" t="s">
        <v>181</v>
      </c>
      <c r="C92" s="20" t="s">
        <v>198</v>
      </c>
      <c r="D92" s="19" t="s">
        <v>199</v>
      </c>
      <c r="E92" s="19">
        <v>30</v>
      </c>
      <c r="F92" s="21">
        <v>2538</v>
      </c>
      <c r="G92" s="22">
        <v>1051.49</v>
      </c>
      <c r="H92" s="22">
        <f t="shared" si="28"/>
        <v>120.967876106195</v>
      </c>
      <c r="I92" s="22">
        <v>507.6</v>
      </c>
      <c r="J92" s="22">
        <f t="shared" si="29"/>
        <v>1438.12212389381</v>
      </c>
      <c r="K92" s="22">
        <f t="shared" si="30"/>
        <v>98.982</v>
      </c>
      <c r="L92" s="22">
        <f t="shared" si="31"/>
        <v>35.9530530973451</v>
      </c>
      <c r="M92" s="22">
        <f t="shared" si="32"/>
        <v>21.5718318584071</v>
      </c>
      <c r="N92" s="22">
        <f t="shared" si="33"/>
        <v>28.7624424778761</v>
      </c>
      <c r="O92" s="31">
        <v>1252.85</v>
      </c>
      <c r="P92" s="19"/>
    </row>
    <row r="93" s="1" customFormat="1" ht="13.5" outlineLevel="2" spans="1:16">
      <c r="A93" s="19">
        <v>85</v>
      </c>
      <c r="B93" s="19" t="s">
        <v>181</v>
      </c>
      <c r="C93" s="20" t="s">
        <v>200</v>
      </c>
      <c r="D93" s="19" t="s">
        <v>201</v>
      </c>
      <c r="E93" s="19">
        <v>30</v>
      </c>
      <c r="F93" s="21">
        <v>2802</v>
      </c>
      <c r="G93" s="22">
        <v>1160.87</v>
      </c>
      <c r="H93" s="22">
        <f t="shared" si="28"/>
        <v>133.551415929204</v>
      </c>
      <c r="I93" s="22">
        <v>560.4</v>
      </c>
      <c r="J93" s="22">
        <f t="shared" si="29"/>
        <v>1587.7185840708</v>
      </c>
      <c r="K93" s="22">
        <f t="shared" si="30"/>
        <v>109.278</v>
      </c>
      <c r="L93" s="22">
        <f t="shared" si="31"/>
        <v>39.6929646017699</v>
      </c>
      <c r="M93" s="22">
        <f t="shared" si="32"/>
        <v>23.8157787610619</v>
      </c>
      <c r="N93" s="22">
        <f t="shared" si="33"/>
        <v>31.7543716814159</v>
      </c>
      <c r="O93" s="31">
        <v>1383.18</v>
      </c>
      <c r="P93" s="19"/>
    </row>
    <row r="94" s="1" customFormat="1" ht="13.5" outlineLevel="2" spans="1:16">
      <c r="A94" s="19">
        <v>86</v>
      </c>
      <c r="B94" s="19" t="s">
        <v>181</v>
      </c>
      <c r="C94" s="20" t="s">
        <v>202</v>
      </c>
      <c r="D94" s="19" t="s">
        <v>203</v>
      </c>
      <c r="E94" s="19">
        <v>30</v>
      </c>
      <c r="F94" s="21">
        <v>2550</v>
      </c>
      <c r="G94" s="22">
        <v>1056.47</v>
      </c>
      <c r="H94" s="22">
        <f t="shared" si="28"/>
        <v>121.540796460177</v>
      </c>
      <c r="I94" s="22">
        <v>510</v>
      </c>
      <c r="J94" s="22">
        <f t="shared" si="29"/>
        <v>1444.92920353982</v>
      </c>
      <c r="K94" s="22">
        <f t="shared" si="30"/>
        <v>99.45</v>
      </c>
      <c r="L94" s="22">
        <f t="shared" si="31"/>
        <v>36.1232300884956</v>
      </c>
      <c r="M94" s="22">
        <f t="shared" si="32"/>
        <v>21.6739380530973</v>
      </c>
      <c r="N94" s="22">
        <f t="shared" si="33"/>
        <v>28.8985840707965</v>
      </c>
      <c r="O94" s="31">
        <v>1258.78</v>
      </c>
      <c r="P94" s="19"/>
    </row>
    <row r="95" s="1" customFormat="1" ht="13.5" outlineLevel="2" spans="1:16">
      <c r="A95" s="19">
        <v>87</v>
      </c>
      <c r="B95" s="19" t="s">
        <v>181</v>
      </c>
      <c r="C95" s="20" t="s">
        <v>204</v>
      </c>
      <c r="D95" s="19" t="s">
        <v>205</v>
      </c>
      <c r="E95" s="19">
        <v>30</v>
      </c>
      <c r="F95" s="21">
        <v>2051</v>
      </c>
      <c r="G95" s="22">
        <v>849.73</v>
      </c>
      <c r="H95" s="22">
        <f t="shared" si="28"/>
        <v>97.7565486725664</v>
      </c>
      <c r="I95" s="22">
        <v>410.2</v>
      </c>
      <c r="J95" s="22">
        <f t="shared" si="29"/>
        <v>1162.17345132743</v>
      </c>
      <c r="K95" s="22">
        <f t="shared" si="30"/>
        <v>79.989</v>
      </c>
      <c r="L95" s="22">
        <f t="shared" si="31"/>
        <v>29.0543362831858</v>
      </c>
      <c r="M95" s="22">
        <f t="shared" si="32"/>
        <v>17.4326017699115</v>
      </c>
      <c r="N95" s="22">
        <f t="shared" si="33"/>
        <v>23.2434690265487</v>
      </c>
      <c r="O95" s="31">
        <v>1012.45</v>
      </c>
      <c r="P95" s="19"/>
    </row>
    <row r="96" s="1" customFormat="1" ht="13.5" outlineLevel="2" spans="1:16">
      <c r="A96" s="19">
        <v>88</v>
      </c>
      <c r="B96" s="19" t="s">
        <v>181</v>
      </c>
      <c r="C96" s="20" t="s">
        <v>206</v>
      </c>
      <c r="D96" s="19" t="s">
        <v>207</v>
      </c>
      <c r="E96" s="19">
        <v>30</v>
      </c>
      <c r="F96" s="21">
        <v>2246</v>
      </c>
      <c r="G96" s="22">
        <v>930.52</v>
      </c>
      <c r="H96" s="22">
        <f t="shared" si="28"/>
        <v>107.050973451327</v>
      </c>
      <c r="I96" s="22">
        <v>449.2</v>
      </c>
      <c r="J96" s="22">
        <f t="shared" si="29"/>
        <v>1272.66902654867</v>
      </c>
      <c r="K96" s="22">
        <f t="shared" si="30"/>
        <v>87.594</v>
      </c>
      <c r="L96" s="22">
        <f t="shared" si="31"/>
        <v>31.8167256637168</v>
      </c>
      <c r="M96" s="22">
        <f t="shared" si="32"/>
        <v>19.0900353982301</v>
      </c>
      <c r="N96" s="22">
        <f t="shared" si="33"/>
        <v>25.4533805309735</v>
      </c>
      <c r="O96" s="31">
        <v>1108.71</v>
      </c>
      <c r="P96" s="19"/>
    </row>
    <row r="97" s="1" customFormat="1" ht="13.5" outlineLevel="2" spans="1:16">
      <c r="A97" s="19">
        <v>89</v>
      </c>
      <c r="B97" s="19" t="s">
        <v>181</v>
      </c>
      <c r="C97" s="20" t="s">
        <v>208</v>
      </c>
      <c r="D97" s="19" t="s">
        <v>209</v>
      </c>
      <c r="E97" s="19">
        <v>30</v>
      </c>
      <c r="F97" s="21">
        <v>2830</v>
      </c>
      <c r="G97" s="22">
        <v>1172.47</v>
      </c>
      <c r="H97" s="22">
        <f t="shared" si="28"/>
        <v>134.88592920354</v>
      </c>
      <c r="I97" s="22">
        <v>566</v>
      </c>
      <c r="J97" s="22">
        <f t="shared" si="29"/>
        <v>1603.58407079646</v>
      </c>
      <c r="K97" s="22">
        <f t="shared" si="30"/>
        <v>110.37</v>
      </c>
      <c r="L97" s="22">
        <f t="shared" si="31"/>
        <v>40.0896017699115</v>
      </c>
      <c r="M97" s="22">
        <f t="shared" si="32"/>
        <v>24.0537610619469</v>
      </c>
      <c r="N97" s="22">
        <f t="shared" si="33"/>
        <v>32.0716814159292</v>
      </c>
      <c r="O97" s="31">
        <v>1397</v>
      </c>
      <c r="P97" s="19"/>
    </row>
    <row r="98" s="1" customFormat="1" ht="13.5" outlineLevel="2" spans="1:16">
      <c r="A98" s="19">
        <v>90</v>
      </c>
      <c r="B98" s="19" t="s">
        <v>181</v>
      </c>
      <c r="C98" s="20" t="s">
        <v>210</v>
      </c>
      <c r="D98" s="19" t="s">
        <v>211</v>
      </c>
      <c r="E98" s="19">
        <v>30</v>
      </c>
      <c r="F98" s="21">
        <v>2513</v>
      </c>
      <c r="G98" s="22">
        <v>1041.14</v>
      </c>
      <c r="H98" s="22">
        <f t="shared" si="28"/>
        <v>119.777168141593</v>
      </c>
      <c r="I98" s="22">
        <v>502.6</v>
      </c>
      <c r="J98" s="22">
        <f t="shared" si="29"/>
        <v>1423.96283185841</v>
      </c>
      <c r="K98" s="22">
        <f t="shared" si="30"/>
        <v>98.007</v>
      </c>
      <c r="L98" s="22">
        <f t="shared" si="31"/>
        <v>35.5990707964602</v>
      </c>
      <c r="M98" s="22">
        <f t="shared" si="32"/>
        <v>21.3594424778761</v>
      </c>
      <c r="N98" s="22">
        <f t="shared" si="33"/>
        <v>28.4792566371681</v>
      </c>
      <c r="O98" s="31">
        <v>1240.52</v>
      </c>
      <c r="P98" s="19"/>
    </row>
    <row r="99" s="1" customFormat="1" ht="13.5" outlineLevel="2" spans="1:16">
      <c r="A99" s="19">
        <v>91</v>
      </c>
      <c r="B99" s="19" t="s">
        <v>181</v>
      </c>
      <c r="C99" s="20" t="s">
        <v>212</v>
      </c>
      <c r="D99" s="19" t="s">
        <v>213</v>
      </c>
      <c r="E99" s="19">
        <v>30</v>
      </c>
      <c r="F99" s="21">
        <v>2978</v>
      </c>
      <c r="G99" s="22">
        <v>1233.79</v>
      </c>
      <c r="H99" s="22">
        <f t="shared" si="28"/>
        <v>141.940442477876</v>
      </c>
      <c r="I99" s="22">
        <v>595.6</v>
      </c>
      <c r="J99" s="22">
        <f t="shared" si="29"/>
        <v>1687.44955752212</v>
      </c>
      <c r="K99" s="22">
        <f t="shared" si="30"/>
        <v>116.142</v>
      </c>
      <c r="L99" s="22">
        <f t="shared" si="31"/>
        <v>42.1862389380531</v>
      </c>
      <c r="M99" s="22">
        <f t="shared" si="32"/>
        <v>25.3117433628319</v>
      </c>
      <c r="N99" s="22">
        <f t="shared" si="33"/>
        <v>33.7489911504425</v>
      </c>
      <c r="O99" s="31">
        <v>1470.06</v>
      </c>
      <c r="P99" s="19"/>
    </row>
    <row r="100" s="1" customFormat="1" ht="13.5" outlineLevel="2" spans="1:16">
      <c r="A100" s="19">
        <v>92</v>
      </c>
      <c r="B100" s="19" t="s">
        <v>181</v>
      </c>
      <c r="C100" s="20" t="s">
        <v>214</v>
      </c>
      <c r="D100" s="19" t="s">
        <v>215</v>
      </c>
      <c r="E100" s="19">
        <v>30</v>
      </c>
      <c r="F100" s="21">
        <v>2910</v>
      </c>
      <c r="G100" s="22">
        <v>1205.61</v>
      </c>
      <c r="H100" s="22">
        <f t="shared" si="28"/>
        <v>138.698495575221</v>
      </c>
      <c r="I100" s="22">
        <v>582</v>
      </c>
      <c r="J100" s="22">
        <f t="shared" si="29"/>
        <v>1648.91150442478</v>
      </c>
      <c r="K100" s="22">
        <f t="shared" si="30"/>
        <v>113.49</v>
      </c>
      <c r="L100" s="22">
        <f t="shared" si="31"/>
        <v>41.2227876106195</v>
      </c>
      <c r="M100" s="22">
        <f t="shared" si="32"/>
        <v>24.7336725663717</v>
      </c>
      <c r="N100" s="22">
        <f t="shared" si="33"/>
        <v>32.9782300884956</v>
      </c>
      <c r="O100" s="31">
        <v>1436.49</v>
      </c>
      <c r="P100" s="19"/>
    </row>
    <row r="101" s="1" customFormat="1" ht="13.5" outlineLevel="2" spans="1:16">
      <c r="A101" s="19">
        <v>93</v>
      </c>
      <c r="B101" s="19" t="s">
        <v>181</v>
      </c>
      <c r="C101" s="20" t="s">
        <v>216</v>
      </c>
      <c r="D101" s="19" t="s">
        <v>217</v>
      </c>
      <c r="E101" s="19">
        <v>30</v>
      </c>
      <c r="F101" s="21">
        <v>2856</v>
      </c>
      <c r="G101" s="22">
        <v>1183.24</v>
      </c>
      <c r="H101" s="22">
        <f t="shared" si="28"/>
        <v>136.124955752212</v>
      </c>
      <c r="I101" s="22"/>
      <c r="J101" s="22">
        <f t="shared" si="29"/>
        <v>1047.11504424779</v>
      </c>
      <c r="K101" s="22">
        <f t="shared" si="30"/>
        <v>111.384</v>
      </c>
      <c r="L101" s="22">
        <f t="shared" si="31"/>
        <v>26.1778761061947</v>
      </c>
      <c r="M101" s="22">
        <f t="shared" si="32"/>
        <v>15.7067256637168</v>
      </c>
      <c r="N101" s="22">
        <f t="shared" si="33"/>
        <v>20.9423008849558</v>
      </c>
      <c r="O101" s="31">
        <v>872.9</v>
      </c>
      <c r="P101" s="19"/>
    </row>
    <row r="102" s="1" customFormat="1" ht="13.5" outlineLevel="2" spans="1:16">
      <c r="A102" s="19">
        <v>94</v>
      </c>
      <c r="B102" s="19" t="s">
        <v>181</v>
      </c>
      <c r="C102" s="20" t="s">
        <v>218</v>
      </c>
      <c r="D102" s="19" t="s">
        <v>219</v>
      </c>
      <c r="E102" s="19">
        <v>30</v>
      </c>
      <c r="F102" s="21">
        <v>2842</v>
      </c>
      <c r="G102" s="22">
        <v>1177.44</v>
      </c>
      <c r="H102" s="22">
        <f t="shared" si="28"/>
        <v>135.457699115044</v>
      </c>
      <c r="I102" s="22">
        <v>568.4</v>
      </c>
      <c r="J102" s="22">
        <f t="shared" si="29"/>
        <v>1610.38230088496</v>
      </c>
      <c r="K102" s="22">
        <f t="shared" si="30"/>
        <v>110.838</v>
      </c>
      <c r="L102" s="22">
        <f t="shared" si="31"/>
        <v>40.2595575221239</v>
      </c>
      <c r="M102" s="22">
        <f t="shared" si="32"/>
        <v>24.1557345132743</v>
      </c>
      <c r="N102" s="22">
        <f t="shared" si="33"/>
        <v>32.2076460176991</v>
      </c>
      <c r="O102" s="31">
        <v>1402.92</v>
      </c>
      <c r="P102" s="19"/>
    </row>
    <row r="103" s="1" customFormat="1" ht="13.5" outlineLevel="2" spans="1:16">
      <c r="A103" s="19">
        <v>95</v>
      </c>
      <c r="B103" s="19" t="s">
        <v>181</v>
      </c>
      <c r="C103" s="20" t="s">
        <v>220</v>
      </c>
      <c r="D103" s="19" t="s">
        <v>221</v>
      </c>
      <c r="E103" s="19">
        <v>30</v>
      </c>
      <c r="F103" s="21">
        <v>2029</v>
      </c>
      <c r="G103" s="22">
        <v>840.61</v>
      </c>
      <c r="H103" s="22">
        <f t="shared" si="28"/>
        <v>96.7073451327434</v>
      </c>
      <c r="I103" s="22">
        <v>405.8</v>
      </c>
      <c r="J103" s="22">
        <f t="shared" si="29"/>
        <v>1149.70265486726</v>
      </c>
      <c r="K103" s="22">
        <f t="shared" si="30"/>
        <v>79.131</v>
      </c>
      <c r="L103" s="22">
        <f t="shared" si="31"/>
        <v>28.7425663716814</v>
      </c>
      <c r="M103" s="22">
        <f t="shared" si="32"/>
        <v>17.2455398230088</v>
      </c>
      <c r="N103" s="22">
        <f t="shared" si="33"/>
        <v>22.9940530973451</v>
      </c>
      <c r="O103" s="31">
        <v>1001.59</v>
      </c>
      <c r="P103" s="19"/>
    </row>
    <row r="104" s="1" customFormat="1" ht="13.5" outlineLevel="2" spans="1:16">
      <c r="A104" s="19">
        <v>96</v>
      </c>
      <c r="B104" s="19" t="s">
        <v>181</v>
      </c>
      <c r="C104" s="20" t="s">
        <v>222</v>
      </c>
      <c r="D104" s="19" t="s">
        <v>223</v>
      </c>
      <c r="E104" s="19">
        <v>30</v>
      </c>
      <c r="F104" s="21">
        <v>2607</v>
      </c>
      <c r="G104" s="22">
        <v>1080.08</v>
      </c>
      <c r="H104" s="22">
        <f t="shared" si="28"/>
        <v>124.256991150442</v>
      </c>
      <c r="I104" s="22">
        <v>521.4</v>
      </c>
      <c r="J104" s="22">
        <f t="shared" si="29"/>
        <v>1477.22300884956</v>
      </c>
      <c r="K104" s="22">
        <f t="shared" si="30"/>
        <v>101.673</v>
      </c>
      <c r="L104" s="22">
        <f t="shared" si="31"/>
        <v>36.9305752212389</v>
      </c>
      <c r="M104" s="22">
        <f t="shared" si="32"/>
        <v>22.1583451327434</v>
      </c>
      <c r="N104" s="22">
        <f t="shared" si="33"/>
        <v>29.5444601769912</v>
      </c>
      <c r="O104" s="31">
        <v>1286.92</v>
      </c>
      <c r="P104" s="19"/>
    </row>
    <row r="105" s="1" customFormat="1" ht="13.5" outlineLevel="2" spans="1:16">
      <c r="A105" s="19">
        <v>97</v>
      </c>
      <c r="B105" s="19" t="s">
        <v>181</v>
      </c>
      <c r="C105" s="20" t="s">
        <v>224</v>
      </c>
      <c r="D105" s="19" t="s">
        <v>225</v>
      </c>
      <c r="E105" s="19">
        <v>30</v>
      </c>
      <c r="F105" s="21">
        <v>2823</v>
      </c>
      <c r="G105" s="22">
        <v>1169.57</v>
      </c>
      <c r="H105" s="22">
        <f t="shared" si="28"/>
        <v>134.552300884956</v>
      </c>
      <c r="I105" s="22">
        <v>564.6</v>
      </c>
      <c r="J105" s="22">
        <f t="shared" si="29"/>
        <v>1599.61769911504</v>
      </c>
      <c r="K105" s="22">
        <f t="shared" si="30"/>
        <v>110.097</v>
      </c>
      <c r="L105" s="22">
        <f t="shared" si="31"/>
        <v>39.9904424778761</v>
      </c>
      <c r="M105" s="22">
        <f t="shared" si="32"/>
        <v>23.9942654867257</v>
      </c>
      <c r="N105" s="22">
        <f t="shared" si="33"/>
        <v>31.9923539823009</v>
      </c>
      <c r="O105" s="31">
        <v>1393.54</v>
      </c>
      <c r="P105" s="19"/>
    </row>
    <row r="106" s="3" customFormat="1" ht="13.5" outlineLevel="1" spans="1:16">
      <c r="A106" s="23"/>
      <c r="B106" s="23" t="s">
        <v>226</v>
      </c>
      <c r="C106" s="24"/>
      <c r="D106" s="23"/>
      <c r="E106" s="23"/>
      <c r="F106" s="25">
        <f t="shared" ref="F106:O106" si="34">SUBTOTAL(9,F84:F105)</f>
        <v>58754</v>
      </c>
      <c r="G106" s="26">
        <f t="shared" si="34"/>
        <v>24341.78</v>
      </c>
      <c r="H106" s="26">
        <f t="shared" si="34"/>
        <v>2800.3817699115</v>
      </c>
      <c r="I106" s="26">
        <f t="shared" si="34"/>
        <v>11179.6</v>
      </c>
      <c r="J106" s="26">
        <f t="shared" si="34"/>
        <v>32720.9982300885</v>
      </c>
      <c r="K106" s="26">
        <f t="shared" si="34"/>
        <v>2291.406</v>
      </c>
      <c r="L106" s="26">
        <f t="shared" si="34"/>
        <v>818.024955752213</v>
      </c>
      <c r="M106" s="26">
        <f t="shared" si="34"/>
        <v>490.814973451327</v>
      </c>
      <c r="N106" s="26">
        <f t="shared" si="34"/>
        <v>654.41996460177</v>
      </c>
      <c r="O106" s="26">
        <f t="shared" si="34"/>
        <v>28466.33</v>
      </c>
      <c r="P106" s="23"/>
    </row>
    <row r="107" s="1" customFormat="1" ht="13.5" outlineLevel="2" spans="1:16">
      <c r="A107" s="19">
        <v>98</v>
      </c>
      <c r="B107" s="19" t="s">
        <v>227</v>
      </c>
      <c r="C107" s="20" t="s">
        <v>228</v>
      </c>
      <c r="D107" s="19" t="s">
        <v>229</v>
      </c>
      <c r="E107" s="19">
        <v>30</v>
      </c>
      <c r="F107" s="21">
        <v>2733</v>
      </c>
      <c r="G107" s="22">
        <v>1132.28</v>
      </c>
      <c r="H107" s="22">
        <f t="shared" ref="H107:H128" si="35">(G107)/1.13*0.13</f>
        <v>130.262300884956</v>
      </c>
      <c r="I107" s="22">
        <v>546.6</v>
      </c>
      <c r="J107" s="22">
        <f t="shared" ref="J107:J128" si="36">(G107)-H107+(I107)</f>
        <v>1548.61769911504</v>
      </c>
      <c r="K107" s="22">
        <f t="shared" ref="K107:K128" si="37">(F107)*0.039</f>
        <v>106.587</v>
      </c>
      <c r="L107" s="22">
        <f t="shared" ref="L107:L128" si="38">J107*0.025</f>
        <v>38.7154424778761</v>
      </c>
      <c r="M107" s="22">
        <f t="shared" ref="M107:M128" si="39">J107*0.015</f>
        <v>23.2292654867257</v>
      </c>
      <c r="N107" s="22">
        <f t="shared" ref="N107:N128" si="40">J107*0.02</f>
        <v>30.9723539823009</v>
      </c>
      <c r="O107" s="31">
        <v>1349.11</v>
      </c>
      <c r="P107" s="19"/>
    </row>
    <row r="108" s="1" customFormat="1" ht="13.5" outlineLevel="2" spans="1:16">
      <c r="A108" s="19">
        <v>99</v>
      </c>
      <c r="B108" s="19" t="s">
        <v>227</v>
      </c>
      <c r="C108" s="20" t="s">
        <v>230</v>
      </c>
      <c r="D108" s="19" t="s">
        <v>231</v>
      </c>
      <c r="E108" s="19">
        <v>30</v>
      </c>
      <c r="F108" s="21">
        <v>2541</v>
      </c>
      <c r="G108" s="22">
        <v>1052.74</v>
      </c>
      <c r="H108" s="22">
        <f t="shared" si="35"/>
        <v>121.111681415929</v>
      </c>
      <c r="I108" s="22">
        <v>508.2</v>
      </c>
      <c r="J108" s="22">
        <f t="shared" si="36"/>
        <v>1439.82831858407</v>
      </c>
      <c r="K108" s="22">
        <f t="shared" si="37"/>
        <v>99.099</v>
      </c>
      <c r="L108" s="22">
        <f t="shared" si="38"/>
        <v>35.9957079646018</v>
      </c>
      <c r="M108" s="22">
        <f t="shared" si="39"/>
        <v>21.5974247787611</v>
      </c>
      <c r="N108" s="22">
        <f t="shared" si="40"/>
        <v>28.7965663716814</v>
      </c>
      <c r="O108" s="31">
        <v>1254.34</v>
      </c>
      <c r="P108" s="19"/>
    </row>
    <row r="109" s="1" customFormat="1" ht="13.5" outlineLevel="2" spans="1:16">
      <c r="A109" s="19">
        <v>100</v>
      </c>
      <c r="B109" s="19" t="s">
        <v>227</v>
      </c>
      <c r="C109" s="20" t="s">
        <v>232</v>
      </c>
      <c r="D109" s="19" t="s">
        <v>233</v>
      </c>
      <c r="E109" s="19">
        <v>15</v>
      </c>
      <c r="F109" s="21">
        <v>1430</v>
      </c>
      <c r="G109" s="22">
        <v>592.45</v>
      </c>
      <c r="H109" s="22">
        <f t="shared" si="35"/>
        <v>68.1579646017699</v>
      </c>
      <c r="I109" s="22">
        <v>286</v>
      </c>
      <c r="J109" s="22">
        <f t="shared" si="36"/>
        <v>810.29203539823</v>
      </c>
      <c r="K109" s="22">
        <f t="shared" si="37"/>
        <v>55.77</v>
      </c>
      <c r="L109" s="22">
        <f t="shared" si="38"/>
        <v>20.2573008849558</v>
      </c>
      <c r="M109" s="22">
        <f t="shared" si="39"/>
        <v>12.1543805309735</v>
      </c>
      <c r="N109" s="22">
        <f t="shared" si="40"/>
        <v>16.2058407079646</v>
      </c>
      <c r="O109" s="31">
        <v>705.9</v>
      </c>
      <c r="P109" s="19"/>
    </row>
    <row r="110" s="1" customFormat="1" ht="13.5" outlineLevel="2" spans="1:16">
      <c r="A110" s="19">
        <v>101</v>
      </c>
      <c r="B110" s="19" t="s">
        <v>227</v>
      </c>
      <c r="C110" s="20" t="s">
        <v>232</v>
      </c>
      <c r="D110" s="19" t="s">
        <v>234</v>
      </c>
      <c r="E110" s="19">
        <v>15</v>
      </c>
      <c r="F110" s="21">
        <v>1374</v>
      </c>
      <c r="G110" s="22">
        <v>569.25</v>
      </c>
      <c r="H110" s="22">
        <f t="shared" si="35"/>
        <v>65.4889380530974</v>
      </c>
      <c r="I110" s="22">
        <v>274.8</v>
      </c>
      <c r="J110" s="22">
        <f t="shared" si="36"/>
        <v>778.561061946903</v>
      </c>
      <c r="K110" s="22">
        <f t="shared" si="37"/>
        <v>53.586</v>
      </c>
      <c r="L110" s="22">
        <f t="shared" si="38"/>
        <v>19.4640265486726</v>
      </c>
      <c r="M110" s="22">
        <f t="shared" si="39"/>
        <v>11.6784159292035</v>
      </c>
      <c r="N110" s="22">
        <f t="shared" si="40"/>
        <v>15.5712212389381</v>
      </c>
      <c r="O110" s="31">
        <v>678.26</v>
      </c>
      <c r="P110" s="19"/>
    </row>
    <row r="111" s="1" customFormat="1" ht="13.5" outlineLevel="2" spans="1:16">
      <c r="A111" s="19">
        <v>102</v>
      </c>
      <c r="B111" s="19" t="s">
        <v>227</v>
      </c>
      <c r="C111" s="20" t="s">
        <v>235</v>
      </c>
      <c r="D111" s="19" t="s">
        <v>236</v>
      </c>
      <c r="E111" s="19">
        <v>30</v>
      </c>
      <c r="F111" s="21">
        <v>2825</v>
      </c>
      <c r="G111" s="22">
        <v>1170.4</v>
      </c>
      <c r="H111" s="22">
        <f t="shared" si="35"/>
        <v>134.64778761062</v>
      </c>
      <c r="I111" s="22">
        <v>565</v>
      </c>
      <c r="J111" s="22">
        <f t="shared" si="36"/>
        <v>1600.75221238938</v>
      </c>
      <c r="K111" s="22">
        <f t="shared" si="37"/>
        <v>110.175</v>
      </c>
      <c r="L111" s="22">
        <f t="shared" si="38"/>
        <v>40.0188053097345</v>
      </c>
      <c r="M111" s="22">
        <f t="shared" si="39"/>
        <v>24.0112831858407</v>
      </c>
      <c r="N111" s="22">
        <f t="shared" si="40"/>
        <v>32.0150442477876</v>
      </c>
      <c r="O111" s="31">
        <v>1394.53</v>
      </c>
      <c r="P111" s="19"/>
    </row>
    <row r="112" s="1" customFormat="1" ht="13.5" outlineLevel="2" spans="1:16">
      <c r="A112" s="19">
        <v>103</v>
      </c>
      <c r="B112" s="19" t="s">
        <v>227</v>
      </c>
      <c r="C112" s="20" t="s">
        <v>237</v>
      </c>
      <c r="D112" s="19" t="s">
        <v>238</v>
      </c>
      <c r="E112" s="19">
        <v>15</v>
      </c>
      <c r="F112" s="21">
        <v>1545</v>
      </c>
      <c r="G112" s="22">
        <v>640.09</v>
      </c>
      <c r="H112" s="22">
        <f t="shared" si="35"/>
        <v>73.6386725663717</v>
      </c>
      <c r="I112" s="22">
        <v>309</v>
      </c>
      <c r="J112" s="22">
        <f t="shared" si="36"/>
        <v>875.451327433628</v>
      </c>
      <c r="K112" s="22">
        <f t="shared" si="37"/>
        <v>60.255</v>
      </c>
      <c r="L112" s="22">
        <f t="shared" si="38"/>
        <v>21.8862831858407</v>
      </c>
      <c r="M112" s="22">
        <f t="shared" si="39"/>
        <v>13.1317699115044</v>
      </c>
      <c r="N112" s="22">
        <f t="shared" si="40"/>
        <v>17.5090265486726</v>
      </c>
      <c r="O112" s="31">
        <v>762.67</v>
      </c>
      <c r="P112" s="19"/>
    </row>
    <row r="113" s="1" customFormat="1" ht="13.5" outlineLevel="2" spans="1:16">
      <c r="A113" s="19">
        <v>104</v>
      </c>
      <c r="B113" s="19" t="s">
        <v>227</v>
      </c>
      <c r="C113" s="20" t="s">
        <v>237</v>
      </c>
      <c r="D113" s="19" t="s">
        <v>239</v>
      </c>
      <c r="E113" s="19">
        <v>15</v>
      </c>
      <c r="F113" s="21">
        <v>1555</v>
      </c>
      <c r="G113" s="22">
        <v>644.24</v>
      </c>
      <c r="H113" s="22">
        <f t="shared" si="35"/>
        <v>74.1161061946903</v>
      </c>
      <c r="I113" s="22">
        <v>311</v>
      </c>
      <c r="J113" s="22">
        <f t="shared" si="36"/>
        <v>881.12389380531</v>
      </c>
      <c r="K113" s="22">
        <f t="shared" si="37"/>
        <v>60.645</v>
      </c>
      <c r="L113" s="22">
        <f t="shared" si="38"/>
        <v>22.0280973451327</v>
      </c>
      <c r="M113" s="22">
        <f t="shared" si="39"/>
        <v>13.2168584070796</v>
      </c>
      <c r="N113" s="22">
        <f t="shared" si="40"/>
        <v>17.6224778761062</v>
      </c>
      <c r="O113" s="31">
        <v>767.61</v>
      </c>
      <c r="P113" s="19"/>
    </row>
    <row r="114" s="1" customFormat="1" ht="13.5" outlineLevel="2" spans="1:16">
      <c r="A114" s="19">
        <v>105</v>
      </c>
      <c r="B114" s="19" t="s">
        <v>227</v>
      </c>
      <c r="C114" s="20" t="s">
        <v>240</v>
      </c>
      <c r="D114" s="19" t="s">
        <v>241</v>
      </c>
      <c r="E114" s="19">
        <v>30</v>
      </c>
      <c r="F114" s="21">
        <v>2827</v>
      </c>
      <c r="G114" s="22">
        <v>1171.23</v>
      </c>
      <c r="H114" s="22">
        <f t="shared" si="35"/>
        <v>134.743274336283</v>
      </c>
      <c r="I114" s="22">
        <v>565.4</v>
      </c>
      <c r="J114" s="22">
        <f t="shared" si="36"/>
        <v>1601.88672566372</v>
      </c>
      <c r="K114" s="22">
        <f t="shared" si="37"/>
        <v>110.253</v>
      </c>
      <c r="L114" s="22">
        <f t="shared" si="38"/>
        <v>40.0471681415929</v>
      </c>
      <c r="M114" s="22">
        <f t="shared" si="39"/>
        <v>24.0283008849558</v>
      </c>
      <c r="N114" s="22">
        <f t="shared" si="40"/>
        <v>32.0377345132743</v>
      </c>
      <c r="O114" s="31">
        <v>1395.52</v>
      </c>
      <c r="P114" s="19"/>
    </row>
    <row r="115" s="1" customFormat="1" ht="13.5" outlineLevel="2" spans="1:16">
      <c r="A115" s="19">
        <v>106</v>
      </c>
      <c r="B115" s="19" t="s">
        <v>227</v>
      </c>
      <c r="C115" s="20" t="s">
        <v>242</v>
      </c>
      <c r="D115" s="19" t="s">
        <v>243</v>
      </c>
      <c r="E115" s="19">
        <v>30</v>
      </c>
      <c r="F115" s="21">
        <v>2995</v>
      </c>
      <c r="G115" s="22">
        <v>1240.83</v>
      </c>
      <c r="H115" s="22">
        <f t="shared" si="35"/>
        <v>142.750353982301</v>
      </c>
      <c r="I115" s="22">
        <v>599</v>
      </c>
      <c r="J115" s="22">
        <f t="shared" si="36"/>
        <v>1697.0796460177</v>
      </c>
      <c r="K115" s="22">
        <f t="shared" si="37"/>
        <v>116.805</v>
      </c>
      <c r="L115" s="22">
        <f t="shared" si="38"/>
        <v>42.4269911504425</v>
      </c>
      <c r="M115" s="22">
        <f t="shared" si="39"/>
        <v>25.4561946902655</v>
      </c>
      <c r="N115" s="22">
        <f t="shared" si="40"/>
        <v>33.941592920354</v>
      </c>
      <c r="O115" s="31">
        <v>1478.45</v>
      </c>
      <c r="P115" s="19"/>
    </row>
    <row r="116" s="1" customFormat="1" ht="13.5" outlineLevel="2" spans="1:16">
      <c r="A116" s="19">
        <v>107</v>
      </c>
      <c r="B116" s="19" t="s">
        <v>227</v>
      </c>
      <c r="C116" s="20" t="s">
        <v>244</v>
      </c>
      <c r="D116" s="19" t="s">
        <v>245</v>
      </c>
      <c r="E116" s="19">
        <v>30</v>
      </c>
      <c r="F116" s="21">
        <v>2810</v>
      </c>
      <c r="G116" s="22">
        <v>1164.18</v>
      </c>
      <c r="H116" s="22">
        <f t="shared" si="35"/>
        <v>133.932212389381</v>
      </c>
      <c r="I116" s="22">
        <v>562</v>
      </c>
      <c r="J116" s="22">
        <f t="shared" si="36"/>
        <v>1592.24778761062</v>
      </c>
      <c r="K116" s="22">
        <f t="shared" si="37"/>
        <v>109.59</v>
      </c>
      <c r="L116" s="22">
        <f t="shared" si="38"/>
        <v>39.8061946902655</v>
      </c>
      <c r="M116" s="22">
        <f t="shared" si="39"/>
        <v>23.8837168141593</v>
      </c>
      <c r="N116" s="22">
        <f t="shared" si="40"/>
        <v>31.8449557522124</v>
      </c>
      <c r="O116" s="31">
        <v>1387.12</v>
      </c>
      <c r="P116" s="19"/>
    </row>
    <row r="117" s="1" customFormat="1" ht="13.5" outlineLevel="2" spans="1:16">
      <c r="A117" s="19">
        <v>108</v>
      </c>
      <c r="B117" s="19" t="s">
        <v>227</v>
      </c>
      <c r="C117" s="20" t="s">
        <v>246</v>
      </c>
      <c r="D117" s="19" t="s">
        <v>247</v>
      </c>
      <c r="E117" s="19">
        <v>30</v>
      </c>
      <c r="F117" s="21">
        <v>2783</v>
      </c>
      <c r="G117" s="22">
        <v>1153</v>
      </c>
      <c r="H117" s="22">
        <f t="shared" si="35"/>
        <v>132.646017699115</v>
      </c>
      <c r="I117" s="22">
        <v>556.6</v>
      </c>
      <c r="J117" s="22">
        <f t="shared" si="36"/>
        <v>1576.95398230088</v>
      </c>
      <c r="K117" s="22">
        <f t="shared" si="37"/>
        <v>108.537</v>
      </c>
      <c r="L117" s="22">
        <f t="shared" si="38"/>
        <v>39.4238495575221</v>
      </c>
      <c r="M117" s="22">
        <f t="shared" si="39"/>
        <v>23.6543097345133</v>
      </c>
      <c r="N117" s="22">
        <f t="shared" si="40"/>
        <v>31.5390796460177</v>
      </c>
      <c r="O117" s="31">
        <v>1373.8</v>
      </c>
      <c r="P117" s="19"/>
    </row>
    <row r="118" s="1" customFormat="1" ht="13.5" outlineLevel="2" spans="1:16">
      <c r="A118" s="19">
        <v>109</v>
      </c>
      <c r="B118" s="19" t="s">
        <v>227</v>
      </c>
      <c r="C118" s="20" t="s">
        <v>248</v>
      </c>
      <c r="D118" s="19" t="s">
        <v>249</v>
      </c>
      <c r="E118" s="19">
        <v>30</v>
      </c>
      <c r="F118" s="21">
        <v>3019</v>
      </c>
      <c r="G118" s="22">
        <v>1250.77</v>
      </c>
      <c r="H118" s="22">
        <f t="shared" si="35"/>
        <v>143.89389380531</v>
      </c>
      <c r="I118" s="22">
        <v>603.8</v>
      </c>
      <c r="J118" s="22">
        <f t="shared" si="36"/>
        <v>1710.67610619469</v>
      </c>
      <c r="K118" s="22">
        <f t="shared" si="37"/>
        <v>117.741</v>
      </c>
      <c r="L118" s="22">
        <f t="shared" si="38"/>
        <v>42.7669026548673</v>
      </c>
      <c r="M118" s="22">
        <f t="shared" si="39"/>
        <v>25.6601415929204</v>
      </c>
      <c r="N118" s="22">
        <f t="shared" si="40"/>
        <v>34.2135221238938</v>
      </c>
      <c r="O118" s="31">
        <v>1490.29</v>
      </c>
      <c r="P118" s="19"/>
    </row>
    <row r="119" s="1" customFormat="1" ht="13.5" outlineLevel="2" spans="1:16">
      <c r="A119" s="19">
        <v>110</v>
      </c>
      <c r="B119" s="19" t="s">
        <v>227</v>
      </c>
      <c r="C119" s="20" t="s">
        <v>250</v>
      </c>
      <c r="D119" s="19" t="s">
        <v>251</v>
      </c>
      <c r="E119" s="19">
        <v>30</v>
      </c>
      <c r="F119" s="21">
        <v>2529</v>
      </c>
      <c r="G119" s="22">
        <v>1047.76</v>
      </c>
      <c r="H119" s="22">
        <f t="shared" si="35"/>
        <v>120.538761061947</v>
      </c>
      <c r="I119" s="22">
        <v>505.8</v>
      </c>
      <c r="J119" s="22">
        <f t="shared" si="36"/>
        <v>1433.02123893805</v>
      </c>
      <c r="K119" s="22">
        <f t="shared" si="37"/>
        <v>98.631</v>
      </c>
      <c r="L119" s="22">
        <f t="shared" si="38"/>
        <v>35.8255309734513</v>
      </c>
      <c r="M119" s="22">
        <f t="shared" si="39"/>
        <v>21.4953185840708</v>
      </c>
      <c r="N119" s="22">
        <f t="shared" si="40"/>
        <v>28.6604247787611</v>
      </c>
      <c r="O119" s="31">
        <v>1248.41</v>
      </c>
      <c r="P119" s="19"/>
    </row>
    <row r="120" s="1" customFormat="1" ht="13.5" outlineLevel="2" spans="1:16">
      <c r="A120" s="19">
        <v>111</v>
      </c>
      <c r="B120" s="19" t="s">
        <v>227</v>
      </c>
      <c r="C120" s="20" t="s">
        <v>252</v>
      </c>
      <c r="D120" s="19" t="s">
        <v>253</v>
      </c>
      <c r="E120" s="19">
        <v>30</v>
      </c>
      <c r="F120" s="21">
        <v>2972</v>
      </c>
      <c r="G120" s="22">
        <v>1231.3</v>
      </c>
      <c r="H120" s="22">
        <f t="shared" si="35"/>
        <v>141.653982300885</v>
      </c>
      <c r="I120" s="22">
        <v>594.4</v>
      </c>
      <c r="J120" s="22">
        <f t="shared" si="36"/>
        <v>1684.04601769912</v>
      </c>
      <c r="K120" s="22">
        <f t="shared" si="37"/>
        <v>115.908</v>
      </c>
      <c r="L120" s="22">
        <f t="shared" si="38"/>
        <v>42.1011504424779</v>
      </c>
      <c r="M120" s="22">
        <f t="shared" si="39"/>
        <v>25.2606902654867</v>
      </c>
      <c r="N120" s="22">
        <f t="shared" si="40"/>
        <v>33.6809203539823</v>
      </c>
      <c r="O120" s="31">
        <v>1467.1</v>
      </c>
      <c r="P120" s="19"/>
    </row>
    <row r="121" s="1" customFormat="1" ht="13.5" outlineLevel="2" spans="1:16">
      <c r="A121" s="19">
        <v>112</v>
      </c>
      <c r="B121" s="19" t="s">
        <v>227</v>
      </c>
      <c r="C121" s="20" t="s">
        <v>254</v>
      </c>
      <c r="D121" s="19" t="s">
        <v>255</v>
      </c>
      <c r="E121" s="19">
        <v>30</v>
      </c>
      <c r="F121" s="21">
        <v>2403</v>
      </c>
      <c r="G121" s="22">
        <v>995.56</v>
      </c>
      <c r="H121" s="22">
        <f t="shared" si="35"/>
        <v>114.533451327434</v>
      </c>
      <c r="I121" s="22">
        <v>480.6</v>
      </c>
      <c r="J121" s="22">
        <f t="shared" si="36"/>
        <v>1361.62654867257</v>
      </c>
      <c r="K121" s="22">
        <f t="shared" si="37"/>
        <v>93.717</v>
      </c>
      <c r="L121" s="22">
        <f t="shared" si="38"/>
        <v>34.0406637168142</v>
      </c>
      <c r="M121" s="22">
        <f t="shared" si="39"/>
        <v>20.4243982300885</v>
      </c>
      <c r="N121" s="22">
        <f t="shared" si="40"/>
        <v>27.2325309734513</v>
      </c>
      <c r="O121" s="31">
        <v>1186.21</v>
      </c>
      <c r="P121" s="19"/>
    </row>
    <row r="122" s="1" customFormat="1" ht="13.5" outlineLevel="2" spans="1:16">
      <c r="A122" s="19">
        <v>113</v>
      </c>
      <c r="B122" s="19" t="s">
        <v>227</v>
      </c>
      <c r="C122" s="20" t="s">
        <v>256</v>
      </c>
      <c r="D122" s="19" t="s">
        <v>257</v>
      </c>
      <c r="E122" s="19">
        <v>30</v>
      </c>
      <c r="F122" s="21">
        <v>3140</v>
      </c>
      <c r="G122" s="22">
        <v>1300.9</v>
      </c>
      <c r="H122" s="22">
        <f t="shared" si="35"/>
        <v>149.661061946903</v>
      </c>
      <c r="I122" s="22">
        <v>628</v>
      </c>
      <c r="J122" s="22">
        <f t="shared" si="36"/>
        <v>1779.2389380531</v>
      </c>
      <c r="K122" s="22">
        <f t="shared" si="37"/>
        <v>122.46</v>
      </c>
      <c r="L122" s="22">
        <f t="shared" si="38"/>
        <v>44.4809734513274</v>
      </c>
      <c r="M122" s="22">
        <f t="shared" si="39"/>
        <v>26.6885840707965</v>
      </c>
      <c r="N122" s="22">
        <f t="shared" si="40"/>
        <v>35.5847787610619</v>
      </c>
      <c r="O122" s="31">
        <v>1550.02</v>
      </c>
      <c r="P122" s="19"/>
    </row>
    <row r="123" s="1" customFormat="1" ht="13.5" outlineLevel="2" spans="1:16">
      <c r="A123" s="19">
        <v>114</v>
      </c>
      <c r="B123" s="19" t="s">
        <v>227</v>
      </c>
      <c r="C123" s="20" t="s">
        <v>258</v>
      </c>
      <c r="D123" s="19" t="s">
        <v>259</v>
      </c>
      <c r="E123" s="19">
        <v>30</v>
      </c>
      <c r="F123" s="21">
        <v>3106</v>
      </c>
      <c r="G123" s="22">
        <v>1286.82</v>
      </c>
      <c r="H123" s="22">
        <f t="shared" si="35"/>
        <v>148.041238938053</v>
      </c>
      <c r="I123" s="22">
        <v>621.2</v>
      </c>
      <c r="J123" s="22">
        <f t="shared" si="36"/>
        <v>1759.97876106195</v>
      </c>
      <c r="K123" s="22">
        <f t="shared" si="37"/>
        <v>121.134</v>
      </c>
      <c r="L123" s="22">
        <f t="shared" si="38"/>
        <v>43.9994690265487</v>
      </c>
      <c r="M123" s="22">
        <f t="shared" si="39"/>
        <v>26.3996814159292</v>
      </c>
      <c r="N123" s="22">
        <f t="shared" si="40"/>
        <v>35.1995752212389</v>
      </c>
      <c r="O123" s="31">
        <v>1533.25</v>
      </c>
      <c r="P123" s="19"/>
    </row>
    <row r="124" s="1" customFormat="1" ht="13.5" outlineLevel="2" spans="1:16">
      <c r="A124" s="19">
        <v>115</v>
      </c>
      <c r="B124" s="19" t="s">
        <v>227</v>
      </c>
      <c r="C124" s="20" t="s">
        <v>260</v>
      </c>
      <c r="D124" s="19" t="s">
        <v>261</v>
      </c>
      <c r="E124" s="19">
        <v>30</v>
      </c>
      <c r="F124" s="21">
        <v>2755</v>
      </c>
      <c r="G124" s="22">
        <v>1141.4</v>
      </c>
      <c r="H124" s="22">
        <f t="shared" si="35"/>
        <v>131.311504424779</v>
      </c>
      <c r="I124" s="22">
        <v>551</v>
      </c>
      <c r="J124" s="22">
        <f t="shared" si="36"/>
        <v>1561.08849557522</v>
      </c>
      <c r="K124" s="22">
        <f t="shared" si="37"/>
        <v>107.445</v>
      </c>
      <c r="L124" s="22">
        <f t="shared" si="38"/>
        <v>39.0272123893805</v>
      </c>
      <c r="M124" s="22">
        <f t="shared" si="39"/>
        <v>23.4163274336283</v>
      </c>
      <c r="N124" s="22">
        <f t="shared" si="40"/>
        <v>31.2217699115044</v>
      </c>
      <c r="O124" s="31">
        <v>1359.98</v>
      </c>
      <c r="P124" s="19"/>
    </row>
    <row r="125" s="1" customFormat="1" ht="13.5" outlineLevel="2" spans="1:16">
      <c r="A125" s="19">
        <v>116</v>
      </c>
      <c r="B125" s="19" t="s">
        <v>227</v>
      </c>
      <c r="C125" s="20" t="s">
        <v>262</v>
      </c>
      <c r="D125" s="19" t="s">
        <v>263</v>
      </c>
      <c r="E125" s="19">
        <v>30</v>
      </c>
      <c r="F125" s="21">
        <v>2486</v>
      </c>
      <c r="G125" s="22">
        <v>1029.95</v>
      </c>
      <c r="H125" s="22">
        <f t="shared" si="35"/>
        <v>118.48982300885</v>
      </c>
      <c r="I125" s="22">
        <v>497.2</v>
      </c>
      <c r="J125" s="22">
        <f t="shared" si="36"/>
        <v>1408.66017699115</v>
      </c>
      <c r="K125" s="22">
        <f t="shared" si="37"/>
        <v>96.954</v>
      </c>
      <c r="L125" s="22">
        <f t="shared" si="38"/>
        <v>35.2165044247788</v>
      </c>
      <c r="M125" s="22">
        <f t="shared" si="39"/>
        <v>21.1299026548673</v>
      </c>
      <c r="N125" s="22">
        <f t="shared" si="40"/>
        <v>28.173203539823</v>
      </c>
      <c r="O125" s="31">
        <v>1227.19</v>
      </c>
      <c r="P125" s="19"/>
    </row>
    <row r="126" s="1" customFormat="1" ht="13.5" outlineLevel="2" spans="1:16">
      <c r="A126" s="19">
        <v>117</v>
      </c>
      <c r="B126" s="19" t="s">
        <v>227</v>
      </c>
      <c r="C126" s="20" t="s">
        <v>264</v>
      </c>
      <c r="D126" s="19" t="s">
        <v>265</v>
      </c>
      <c r="E126" s="19">
        <v>30</v>
      </c>
      <c r="F126" s="21">
        <v>2584</v>
      </c>
      <c r="G126" s="22">
        <v>1070.55</v>
      </c>
      <c r="H126" s="22">
        <f t="shared" si="35"/>
        <v>123.160619469027</v>
      </c>
      <c r="I126" s="22">
        <v>516.8</v>
      </c>
      <c r="J126" s="22">
        <f t="shared" si="36"/>
        <v>1464.18938053097</v>
      </c>
      <c r="K126" s="22">
        <f t="shared" si="37"/>
        <v>100.776</v>
      </c>
      <c r="L126" s="22">
        <f t="shared" si="38"/>
        <v>36.6047345132743</v>
      </c>
      <c r="M126" s="22">
        <f t="shared" si="39"/>
        <v>21.9628407079646</v>
      </c>
      <c r="N126" s="22">
        <f t="shared" si="40"/>
        <v>29.2837876106195</v>
      </c>
      <c r="O126" s="31">
        <v>1275.56</v>
      </c>
      <c r="P126" s="19"/>
    </row>
    <row r="127" s="1" customFormat="1" ht="13.5" outlineLevel="2" spans="1:16">
      <c r="A127" s="19">
        <v>118</v>
      </c>
      <c r="B127" s="19" t="s">
        <v>227</v>
      </c>
      <c r="C127" s="20" t="s">
        <v>266</v>
      </c>
      <c r="D127" s="19" t="s">
        <v>267</v>
      </c>
      <c r="E127" s="19">
        <v>30</v>
      </c>
      <c r="F127" s="21">
        <v>2912</v>
      </c>
      <c r="G127" s="22">
        <v>1206.44</v>
      </c>
      <c r="H127" s="22">
        <f t="shared" si="35"/>
        <v>138.793982300885</v>
      </c>
      <c r="I127" s="22">
        <v>582.4</v>
      </c>
      <c r="J127" s="22">
        <f t="shared" si="36"/>
        <v>1650.04601769912</v>
      </c>
      <c r="K127" s="22">
        <f t="shared" si="37"/>
        <v>113.568</v>
      </c>
      <c r="L127" s="22">
        <f t="shared" si="38"/>
        <v>41.2511504424779</v>
      </c>
      <c r="M127" s="22">
        <f t="shared" si="39"/>
        <v>24.7506902654867</v>
      </c>
      <c r="N127" s="22">
        <f t="shared" si="40"/>
        <v>33.0009203539823</v>
      </c>
      <c r="O127" s="31">
        <v>1437.48</v>
      </c>
      <c r="P127" s="19"/>
    </row>
    <row r="128" s="1" customFormat="1" ht="13.5" outlineLevel="2" spans="1:16">
      <c r="A128" s="19">
        <v>119</v>
      </c>
      <c r="B128" s="19" t="s">
        <v>227</v>
      </c>
      <c r="C128" s="20" t="s">
        <v>268</v>
      </c>
      <c r="D128" s="19" t="s">
        <v>269</v>
      </c>
      <c r="E128" s="19">
        <v>30</v>
      </c>
      <c r="F128" s="21">
        <v>2691</v>
      </c>
      <c r="G128" s="22">
        <v>1114.88</v>
      </c>
      <c r="H128" s="22">
        <f t="shared" si="35"/>
        <v>128.260530973451</v>
      </c>
      <c r="I128" s="22">
        <v>538.2</v>
      </c>
      <c r="J128" s="22">
        <f t="shared" si="36"/>
        <v>1524.81946902655</v>
      </c>
      <c r="K128" s="22">
        <f t="shared" si="37"/>
        <v>104.949</v>
      </c>
      <c r="L128" s="22">
        <f t="shared" si="38"/>
        <v>38.1204867256637</v>
      </c>
      <c r="M128" s="22">
        <f t="shared" si="39"/>
        <v>22.8722920353982</v>
      </c>
      <c r="N128" s="22">
        <f t="shared" si="40"/>
        <v>30.496389380531</v>
      </c>
      <c r="O128" s="31">
        <v>1328.38</v>
      </c>
      <c r="P128" s="19"/>
    </row>
    <row r="129" s="3" customFormat="1" ht="13.5" outlineLevel="1" spans="1:16">
      <c r="A129" s="23"/>
      <c r="B129" s="23" t="s">
        <v>270</v>
      </c>
      <c r="C129" s="24"/>
      <c r="D129" s="23"/>
      <c r="E129" s="23"/>
      <c r="F129" s="25">
        <f t="shared" ref="F129:O129" si="41">SUBTOTAL(9,F107:F128)</f>
        <v>56015</v>
      </c>
      <c r="G129" s="26">
        <f t="shared" si="41"/>
        <v>23207.02</v>
      </c>
      <c r="H129" s="26">
        <f t="shared" si="41"/>
        <v>2669.83415929204</v>
      </c>
      <c r="I129" s="26">
        <f t="shared" si="41"/>
        <v>11203</v>
      </c>
      <c r="J129" s="26">
        <f t="shared" si="41"/>
        <v>31740.185840708</v>
      </c>
      <c r="K129" s="26">
        <f t="shared" si="41"/>
        <v>2184.585</v>
      </c>
      <c r="L129" s="26">
        <f t="shared" si="41"/>
        <v>793.504646017699</v>
      </c>
      <c r="M129" s="26">
        <f t="shared" si="41"/>
        <v>476.102787610619</v>
      </c>
      <c r="N129" s="26">
        <f t="shared" si="41"/>
        <v>634.803716814159</v>
      </c>
      <c r="O129" s="26">
        <f t="shared" si="41"/>
        <v>27651.18</v>
      </c>
      <c r="P129" s="23"/>
    </row>
    <row r="130" s="1" customFormat="1" ht="13.5" outlineLevel="2" spans="1:16">
      <c r="A130" s="19">
        <v>120</v>
      </c>
      <c r="B130" s="19" t="s">
        <v>271</v>
      </c>
      <c r="C130" s="20" t="s">
        <v>272</v>
      </c>
      <c r="D130" s="19" t="s">
        <v>273</v>
      </c>
      <c r="E130" s="19">
        <v>30</v>
      </c>
      <c r="F130" s="21">
        <v>2925</v>
      </c>
      <c r="G130" s="22">
        <v>1211.83</v>
      </c>
      <c r="H130" s="22">
        <f t="shared" ref="H130:H139" si="42">(G130)/1.13*0.13</f>
        <v>139.41407079646</v>
      </c>
      <c r="I130" s="22">
        <v>585</v>
      </c>
      <c r="J130" s="22">
        <f t="shared" ref="J130:J139" si="43">(G130)-H130+(I130)</f>
        <v>1657.41592920354</v>
      </c>
      <c r="K130" s="22">
        <f t="shared" ref="K130:K139" si="44">(F130)*0.039</f>
        <v>114.075</v>
      </c>
      <c r="L130" s="22">
        <f t="shared" ref="L130:L139" si="45">J130*0.025</f>
        <v>41.4353982300885</v>
      </c>
      <c r="M130" s="22">
        <f t="shared" ref="M130:M139" si="46">J130*0.015</f>
        <v>24.8612389380531</v>
      </c>
      <c r="N130" s="22">
        <f t="shared" ref="N130:N139" si="47">J130*0.02</f>
        <v>33.1483185840708</v>
      </c>
      <c r="O130" s="31">
        <v>1443.9</v>
      </c>
      <c r="P130" s="19"/>
    </row>
    <row r="131" s="1" customFormat="1" ht="13.5" outlineLevel="2" spans="1:16">
      <c r="A131" s="19">
        <v>121</v>
      </c>
      <c r="B131" s="19" t="s">
        <v>271</v>
      </c>
      <c r="C131" s="20" t="s">
        <v>274</v>
      </c>
      <c r="D131" s="19" t="s">
        <v>275</v>
      </c>
      <c r="E131" s="19">
        <v>30</v>
      </c>
      <c r="F131" s="21">
        <v>2622</v>
      </c>
      <c r="G131" s="22">
        <v>1086.29</v>
      </c>
      <c r="H131" s="22">
        <f t="shared" si="42"/>
        <v>124.971415929204</v>
      </c>
      <c r="I131" s="22">
        <v>524.4</v>
      </c>
      <c r="J131" s="22">
        <f t="shared" si="43"/>
        <v>1485.7185840708</v>
      </c>
      <c r="K131" s="22">
        <f t="shared" si="44"/>
        <v>102.258</v>
      </c>
      <c r="L131" s="22">
        <f t="shared" si="45"/>
        <v>37.1429646017699</v>
      </c>
      <c r="M131" s="22">
        <f t="shared" si="46"/>
        <v>22.2857787610619</v>
      </c>
      <c r="N131" s="22">
        <f t="shared" si="47"/>
        <v>29.7143716814159</v>
      </c>
      <c r="O131" s="31">
        <v>1294.32</v>
      </c>
      <c r="P131" s="19"/>
    </row>
    <row r="132" s="1" customFormat="1" ht="13.5" outlineLevel="2" spans="1:16">
      <c r="A132" s="19">
        <v>122</v>
      </c>
      <c r="B132" s="19" t="s">
        <v>271</v>
      </c>
      <c r="C132" s="20" t="s">
        <v>276</v>
      </c>
      <c r="D132" s="19" t="s">
        <v>277</v>
      </c>
      <c r="E132" s="19">
        <v>30</v>
      </c>
      <c r="F132" s="21">
        <v>3036</v>
      </c>
      <c r="G132" s="22">
        <v>1257.81</v>
      </c>
      <c r="H132" s="22">
        <f t="shared" si="42"/>
        <v>144.703805309735</v>
      </c>
      <c r="I132" s="22">
        <v>607.2</v>
      </c>
      <c r="J132" s="22">
        <f t="shared" si="43"/>
        <v>1720.30619469027</v>
      </c>
      <c r="K132" s="22">
        <f t="shared" si="44"/>
        <v>118.404</v>
      </c>
      <c r="L132" s="22">
        <f t="shared" si="45"/>
        <v>43.0076548672566</v>
      </c>
      <c r="M132" s="22">
        <f t="shared" si="46"/>
        <v>25.804592920354</v>
      </c>
      <c r="N132" s="22">
        <f t="shared" si="47"/>
        <v>34.4061238938053</v>
      </c>
      <c r="O132" s="31">
        <v>1498.68</v>
      </c>
      <c r="P132" s="19"/>
    </row>
    <row r="133" s="1" customFormat="1" ht="13.5" outlineLevel="2" spans="1:16">
      <c r="A133" s="19">
        <v>123</v>
      </c>
      <c r="B133" s="19" t="s">
        <v>271</v>
      </c>
      <c r="C133" s="20" t="s">
        <v>278</v>
      </c>
      <c r="D133" s="19" t="s">
        <v>279</v>
      </c>
      <c r="E133" s="19">
        <v>30</v>
      </c>
      <c r="F133" s="21">
        <v>2932</v>
      </c>
      <c r="G133" s="22">
        <v>1214.73</v>
      </c>
      <c r="H133" s="22">
        <f t="shared" si="42"/>
        <v>139.747699115044</v>
      </c>
      <c r="I133" s="22">
        <v>586.4</v>
      </c>
      <c r="J133" s="22">
        <f t="shared" si="43"/>
        <v>1661.38230088496</v>
      </c>
      <c r="K133" s="22">
        <f t="shared" si="44"/>
        <v>114.348</v>
      </c>
      <c r="L133" s="22">
        <f t="shared" si="45"/>
        <v>41.5345575221239</v>
      </c>
      <c r="M133" s="22">
        <f t="shared" si="46"/>
        <v>24.9207345132743</v>
      </c>
      <c r="N133" s="22">
        <f t="shared" si="47"/>
        <v>33.2276460176991</v>
      </c>
      <c r="O133" s="31">
        <v>1447.35</v>
      </c>
      <c r="P133" s="19"/>
    </row>
    <row r="134" s="1" customFormat="1" ht="13.5" outlineLevel="2" spans="1:16">
      <c r="A134" s="19">
        <v>124</v>
      </c>
      <c r="B134" s="19" t="s">
        <v>271</v>
      </c>
      <c r="C134" s="20" t="s">
        <v>280</v>
      </c>
      <c r="D134" s="19" t="s">
        <v>281</v>
      </c>
      <c r="E134" s="19">
        <v>30</v>
      </c>
      <c r="F134" s="21">
        <v>2974</v>
      </c>
      <c r="G134" s="22">
        <v>1232.13</v>
      </c>
      <c r="H134" s="22">
        <f t="shared" si="42"/>
        <v>141.749469026549</v>
      </c>
      <c r="I134" s="22">
        <v>99.13</v>
      </c>
      <c r="J134" s="22">
        <f t="shared" si="43"/>
        <v>1189.51053097345</v>
      </c>
      <c r="K134" s="22">
        <f t="shared" si="44"/>
        <v>115.986</v>
      </c>
      <c r="L134" s="22">
        <f t="shared" si="45"/>
        <v>29.7377632743363</v>
      </c>
      <c r="M134" s="22">
        <f t="shared" si="46"/>
        <v>17.8426579646018</v>
      </c>
      <c r="N134" s="22">
        <f t="shared" si="47"/>
        <v>23.790210619469</v>
      </c>
      <c r="O134" s="31">
        <v>1002.15</v>
      </c>
      <c r="P134" s="19"/>
    </row>
    <row r="135" s="1" customFormat="1" ht="13.5" outlineLevel="2" spans="1:16">
      <c r="A135" s="19">
        <v>125</v>
      </c>
      <c r="B135" s="19" t="s">
        <v>271</v>
      </c>
      <c r="C135" s="20" t="s">
        <v>282</v>
      </c>
      <c r="D135" s="19" t="s">
        <v>283</v>
      </c>
      <c r="E135" s="19">
        <v>30</v>
      </c>
      <c r="F135" s="21">
        <v>2758</v>
      </c>
      <c r="G135" s="22">
        <v>1142.64</v>
      </c>
      <c r="H135" s="22">
        <f t="shared" si="42"/>
        <v>131.454159292035</v>
      </c>
      <c r="I135" s="22"/>
      <c r="J135" s="22">
        <f t="shared" si="43"/>
        <v>1011.18584070796</v>
      </c>
      <c r="K135" s="22">
        <f t="shared" si="44"/>
        <v>107.562</v>
      </c>
      <c r="L135" s="22">
        <f t="shared" si="45"/>
        <v>25.2796460176991</v>
      </c>
      <c r="M135" s="22">
        <f t="shared" si="46"/>
        <v>15.1677876106195</v>
      </c>
      <c r="N135" s="22">
        <f t="shared" si="47"/>
        <v>20.2237168141593</v>
      </c>
      <c r="O135" s="31">
        <v>842.95</v>
      </c>
      <c r="P135" s="19"/>
    </row>
    <row r="136" s="1" customFormat="1" ht="13.5" outlineLevel="2" spans="1:16">
      <c r="A136" s="19">
        <v>126</v>
      </c>
      <c r="B136" s="19" t="s">
        <v>271</v>
      </c>
      <c r="C136" s="20" t="s">
        <v>284</v>
      </c>
      <c r="D136" s="19" t="s">
        <v>285</v>
      </c>
      <c r="E136" s="19">
        <v>30</v>
      </c>
      <c r="F136" s="21">
        <v>2997</v>
      </c>
      <c r="G136" s="22">
        <v>1241.66</v>
      </c>
      <c r="H136" s="22">
        <f t="shared" si="42"/>
        <v>142.845840707965</v>
      </c>
      <c r="I136" s="22"/>
      <c r="J136" s="22">
        <f t="shared" si="43"/>
        <v>1098.81415929204</v>
      </c>
      <c r="K136" s="22">
        <f t="shared" si="44"/>
        <v>116.883</v>
      </c>
      <c r="L136" s="22">
        <f t="shared" si="45"/>
        <v>27.4703539823009</v>
      </c>
      <c r="M136" s="22">
        <f t="shared" si="46"/>
        <v>16.4822123893805</v>
      </c>
      <c r="N136" s="22">
        <f t="shared" si="47"/>
        <v>21.9762831858407</v>
      </c>
      <c r="O136" s="31">
        <v>916</v>
      </c>
      <c r="P136" s="19"/>
    </row>
    <row r="137" s="1" customFormat="1" ht="13.5" outlineLevel="2" spans="1:16">
      <c r="A137" s="19">
        <v>127</v>
      </c>
      <c r="B137" s="19" t="s">
        <v>271</v>
      </c>
      <c r="C137" s="20" t="s">
        <v>286</v>
      </c>
      <c r="D137" s="19" t="s">
        <v>287</v>
      </c>
      <c r="E137" s="19">
        <v>30</v>
      </c>
      <c r="F137" s="21">
        <v>2862</v>
      </c>
      <c r="G137" s="22">
        <v>1185.73</v>
      </c>
      <c r="H137" s="22">
        <f t="shared" si="42"/>
        <v>136.411415929204</v>
      </c>
      <c r="I137" s="22">
        <v>95.4</v>
      </c>
      <c r="J137" s="22">
        <f t="shared" si="43"/>
        <v>1144.7185840708</v>
      </c>
      <c r="K137" s="22">
        <f t="shared" si="44"/>
        <v>111.618</v>
      </c>
      <c r="L137" s="22">
        <f t="shared" si="45"/>
        <v>28.6179646017699</v>
      </c>
      <c r="M137" s="22">
        <f t="shared" si="46"/>
        <v>17.1707787610619</v>
      </c>
      <c r="N137" s="22">
        <f t="shared" si="47"/>
        <v>22.8943716814159</v>
      </c>
      <c r="O137" s="31">
        <v>964.42</v>
      </c>
      <c r="P137" s="19"/>
    </row>
    <row r="138" s="1" customFormat="1" ht="13.5" outlineLevel="2" spans="1:16">
      <c r="A138" s="19">
        <v>128</v>
      </c>
      <c r="B138" s="19" t="s">
        <v>271</v>
      </c>
      <c r="C138" s="20" t="s">
        <v>288</v>
      </c>
      <c r="D138" s="19" t="s">
        <v>289</v>
      </c>
      <c r="E138" s="19">
        <v>30</v>
      </c>
      <c r="F138" s="21">
        <v>2829</v>
      </c>
      <c r="G138" s="22">
        <v>1172.05</v>
      </c>
      <c r="H138" s="22">
        <f t="shared" si="42"/>
        <v>134.837610619469</v>
      </c>
      <c r="I138" s="22">
        <v>565.8</v>
      </c>
      <c r="J138" s="22">
        <f t="shared" si="43"/>
        <v>1603.01238938053</v>
      </c>
      <c r="K138" s="22">
        <f t="shared" si="44"/>
        <v>110.331</v>
      </c>
      <c r="L138" s="22">
        <f t="shared" si="45"/>
        <v>40.0753097345133</v>
      </c>
      <c r="M138" s="22">
        <f t="shared" si="46"/>
        <v>24.045185840708</v>
      </c>
      <c r="N138" s="22">
        <f t="shared" si="47"/>
        <v>32.0602477876106</v>
      </c>
      <c r="O138" s="31">
        <v>1396.5</v>
      </c>
      <c r="P138" s="19"/>
    </row>
    <row r="139" s="1" customFormat="1" ht="13.5" outlineLevel="2" spans="1:16">
      <c r="A139" s="19">
        <v>129</v>
      </c>
      <c r="B139" s="19" t="s">
        <v>271</v>
      </c>
      <c r="C139" s="20" t="s">
        <v>290</v>
      </c>
      <c r="D139" s="19" t="s">
        <v>291</v>
      </c>
      <c r="E139" s="19">
        <v>30</v>
      </c>
      <c r="F139" s="21">
        <v>3009</v>
      </c>
      <c r="G139" s="22">
        <v>1246.63</v>
      </c>
      <c r="H139" s="22">
        <f t="shared" si="42"/>
        <v>143.417610619469</v>
      </c>
      <c r="I139" s="22">
        <v>601.8</v>
      </c>
      <c r="J139" s="22">
        <f t="shared" si="43"/>
        <v>1705.01238938053</v>
      </c>
      <c r="K139" s="22">
        <f t="shared" si="44"/>
        <v>117.351</v>
      </c>
      <c r="L139" s="22">
        <f t="shared" si="45"/>
        <v>42.6253097345133</v>
      </c>
      <c r="M139" s="22">
        <f t="shared" si="46"/>
        <v>25.575185840708</v>
      </c>
      <c r="N139" s="22">
        <f t="shared" si="47"/>
        <v>34.1002477876106</v>
      </c>
      <c r="O139" s="31">
        <v>1485.36</v>
      </c>
      <c r="P139" s="19"/>
    </row>
    <row r="140" s="3" customFormat="1" ht="13.5" outlineLevel="1" spans="1:16">
      <c r="A140" s="23"/>
      <c r="B140" s="23" t="s">
        <v>292</v>
      </c>
      <c r="C140" s="24"/>
      <c r="D140" s="23"/>
      <c r="E140" s="23"/>
      <c r="F140" s="25">
        <f t="shared" ref="F140:O140" si="48">SUBTOTAL(9,F130:F139)</f>
        <v>28944</v>
      </c>
      <c r="G140" s="32">
        <f t="shared" si="48"/>
        <v>11991.5</v>
      </c>
      <c r="H140" s="32">
        <f t="shared" si="48"/>
        <v>1379.55309734513</v>
      </c>
      <c r="I140" s="32">
        <f t="shared" si="48"/>
        <v>3665.13</v>
      </c>
      <c r="J140" s="32">
        <f t="shared" si="48"/>
        <v>14277.0769026549</v>
      </c>
      <c r="K140" s="32">
        <f t="shared" si="48"/>
        <v>1128.816</v>
      </c>
      <c r="L140" s="32">
        <f t="shared" si="48"/>
        <v>356.926922566372</v>
      </c>
      <c r="M140" s="32">
        <f t="shared" si="48"/>
        <v>214.156153539823</v>
      </c>
      <c r="N140" s="32">
        <f t="shared" si="48"/>
        <v>285.541538053097</v>
      </c>
      <c r="O140" s="32">
        <f t="shared" si="48"/>
        <v>12291.63</v>
      </c>
      <c r="P140" s="23"/>
    </row>
    <row r="141" s="1" customFormat="1" ht="13.5" outlineLevel="2" spans="1:16">
      <c r="A141" s="19">
        <v>130</v>
      </c>
      <c r="B141" s="19" t="s">
        <v>293</v>
      </c>
      <c r="C141" s="20" t="s">
        <v>294</v>
      </c>
      <c r="D141" s="19" t="s">
        <v>295</v>
      </c>
      <c r="E141" s="19">
        <v>30</v>
      </c>
      <c r="F141" s="21">
        <v>2851</v>
      </c>
      <c r="G141" s="22">
        <v>1181.17</v>
      </c>
      <c r="H141" s="22">
        <f t="shared" ref="H141:H163" si="49">(G141)/1.13*0.13</f>
        <v>135.886814159292</v>
      </c>
      <c r="I141" s="22">
        <v>570.2</v>
      </c>
      <c r="J141" s="22">
        <f t="shared" ref="J141:J163" si="50">(G141)-H141+(I141)</f>
        <v>1615.48318584071</v>
      </c>
      <c r="K141" s="22">
        <f t="shared" ref="K141:K163" si="51">(F141)*0.039</f>
        <v>111.189</v>
      </c>
      <c r="L141" s="22">
        <f t="shared" ref="L141:L163" si="52">J141*0.025</f>
        <v>40.3870796460177</v>
      </c>
      <c r="M141" s="22">
        <f t="shared" ref="M141:M163" si="53">J141*0.015</f>
        <v>24.2322477876106</v>
      </c>
      <c r="N141" s="22">
        <f t="shared" ref="N141:N163" si="54">J141*0.02</f>
        <v>32.3096637168142</v>
      </c>
      <c r="O141" s="31">
        <v>1407.37</v>
      </c>
      <c r="P141" s="19"/>
    </row>
    <row r="142" s="1" customFormat="1" ht="13.5" outlineLevel="2" spans="1:16">
      <c r="A142" s="19">
        <v>131</v>
      </c>
      <c r="B142" s="19" t="s">
        <v>293</v>
      </c>
      <c r="C142" s="20" t="s">
        <v>296</v>
      </c>
      <c r="D142" s="19" t="s">
        <v>297</v>
      </c>
      <c r="E142" s="19">
        <v>15</v>
      </c>
      <c r="F142" s="21">
        <v>1152</v>
      </c>
      <c r="G142" s="22">
        <v>477.27</v>
      </c>
      <c r="H142" s="22">
        <f t="shared" si="49"/>
        <v>54.9071681415929</v>
      </c>
      <c r="I142" s="22">
        <v>230.4</v>
      </c>
      <c r="J142" s="22">
        <f t="shared" si="50"/>
        <v>652.762831858407</v>
      </c>
      <c r="K142" s="22">
        <f t="shared" si="51"/>
        <v>44.928</v>
      </c>
      <c r="L142" s="22">
        <f t="shared" si="52"/>
        <v>16.3190707964602</v>
      </c>
      <c r="M142" s="22">
        <f t="shared" si="53"/>
        <v>9.7914424778761</v>
      </c>
      <c r="N142" s="22">
        <f t="shared" si="54"/>
        <v>13.0552566371681</v>
      </c>
      <c r="O142" s="31">
        <v>568.67</v>
      </c>
      <c r="P142" s="19"/>
    </row>
    <row r="143" s="1" customFormat="1" ht="13.5" outlineLevel="2" spans="1:16">
      <c r="A143" s="19">
        <v>132</v>
      </c>
      <c r="B143" s="19" t="s">
        <v>293</v>
      </c>
      <c r="C143" s="20" t="s">
        <v>296</v>
      </c>
      <c r="D143" s="19" t="s">
        <v>298</v>
      </c>
      <c r="E143" s="19">
        <v>15</v>
      </c>
      <c r="F143" s="21">
        <v>1539</v>
      </c>
      <c r="G143" s="22">
        <v>637.61</v>
      </c>
      <c r="H143" s="22">
        <f t="shared" si="49"/>
        <v>73.3533628318584</v>
      </c>
      <c r="I143" s="22">
        <v>307.8</v>
      </c>
      <c r="J143" s="22">
        <f t="shared" si="50"/>
        <v>872.056637168142</v>
      </c>
      <c r="K143" s="22">
        <f t="shared" si="51"/>
        <v>60.021</v>
      </c>
      <c r="L143" s="22">
        <f t="shared" si="52"/>
        <v>21.8014159292035</v>
      </c>
      <c r="M143" s="22">
        <f t="shared" si="53"/>
        <v>13.0808495575221</v>
      </c>
      <c r="N143" s="22">
        <f t="shared" si="54"/>
        <v>17.4411327433628</v>
      </c>
      <c r="O143" s="31">
        <v>759.71</v>
      </c>
      <c r="P143" s="19"/>
    </row>
    <row r="144" s="1" customFormat="1" ht="13.5" outlineLevel="2" spans="1:16">
      <c r="A144" s="19">
        <v>133</v>
      </c>
      <c r="B144" s="19" t="s">
        <v>293</v>
      </c>
      <c r="C144" s="20" t="s">
        <v>299</v>
      </c>
      <c r="D144" s="19" t="s">
        <v>300</v>
      </c>
      <c r="E144" s="19">
        <v>15</v>
      </c>
      <c r="F144" s="21">
        <v>1325</v>
      </c>
      <c r="G144" s="22">
        <v>548.95</v>
      </c>
      <c r="H144" s="22">
        <f t="shared" si="49"/>
        <v>63.1535398230089</v>
      </c>
      <c r="I144" s="22">
        <v>265</v>
      </c>
      <c r="J144" s="22">
        <f t="shared" si="50"/>
        <v>750.796460176991</v>
      </c>
      <c r="K144" s="22">
        <f t="shared" si="51"/>
        <v>51.675</v>
      </c>
      <c r="L144" s="22">
        <f t="shared" si="52"/>
        <v>18.7699115044248</v>
      </c>
      <c r="M144" s="22">
        <f t="shared" si="53"/>
        <v>11.2619469026549</v>
      </c>
      <c r="N144" s="22">
        <f t="shared" si="54"/>
        <v>15.0159292035398</v>
      </c>
      <c r="O144" s="31">
        <v>654.07</v>
      </c>
      <c r="P144" s="19"/>
    </row>
    <row r="145" s="1" customFormat="1" ht="13.5" outlineLevel="2" spans="1:16">
      <c r="A145" s="19">
        <v>134</v>
      </c>
      <c r="B145" s="19" t="s">
        <v>293</v>
      </c>
      <c r="C145" s="20" t="s">
        <v>299</v>
      </c>
      <c r="D145" s="19" t="s">
        <v>301</v>
      </c>
      <c r="E145" s="19">
        <v>15</v>
      </c>
      <c r="F145" s="21">
        <v>1401</v>
      </c>
      <c r="G145" s="22">
        <v>580.43</v>
      </c>
      <c r="H145" s="22">
        <f t="shared" si="49"/>
        <v>66.7751327433628</v>
      </c>
      <c r="I145" s="22">
        <v>280.2</v>
      </c>
      <c r="J145" s="22">
        <f t="shared" si="50"/>
        <v>793.854867256637</v>
      </c>
      <c r="K145" s="22">
        <f t="shared" si="51"/>
        <v>54.639</v>
      </c>
      <c r="L145" s="22">
        <f t="shared" si="52"/>
        <v>19.8463716814159</v>
      </c>
      <c r="M145" s="22">
        <f t="shared" si="53"/>
        <v>11.9078230088496</v>
      </c>
      <c r="N145" s="22">
        <f t="shared" si="54"/>
        <v>15.8770973451327</v>
      </c>
      <c r="O145" s="31">
        <v>691.58</v>
      </c>
      <c r="P145" s="19"/>
    </row>
    <row r="146" s="1" customFormat="1" ht="13.5" outlineLevel="2" spans="1:16">
      <c r="A146" s="19">
        <v>135</v>
      </c>
      <c r="B146" s="19" t="s">
        <v>293</v>
      </c>
      <c r="C146" s="20" t="s">
        <v>302</v>
      </c>
      <c r="D146" s="19" t="s">
        <v>303</v>
      </c>
      <c r="E146" s="19">
        <v>30</v>
      </c>
      <c r="F146" s="21">
        <v>2378</v>
      </c>
      <c r="G146" s="22">
        <v>985.21</v>
      </c>
      <c r="H146" s="22">
        <f t="shared" si="49"/>
        <v>113.342743362832</v>
      </c>
      <c r="I146" s="22">
        <v>475.6</v>
      </c>
      <c r="J146" s="22">
        <f t="shared" si="50"/>
        <v>1347.46725663717</v>
      </c>
      <c r="K146" s="22">
        <f t="shared" si="51"/>
        <v>92.742</v>
      </c>
      <c r="L146" s="22">
        <f t="shared" si="52"/>
        <v>33.6866814159292</v>
      </c>
      <c r="M146" s="22">
        <f t="shared" si="53"/>
        <v>20.2120088495575</v>
      </c>
      <c r="N146" s="22">
        <f t="shared" si="54"/>
        <v>26.9493451327434</v>
      </c>
      <c r="O146" s="31">
        <v>1173.88</v>
      </c>
      <c r="P146" s="19"/>
    </row>
    <row r="147" s="1" customFormat="1" ht="13.5" outlineLevel="2" spans="1:16">
      <c r="A147" s="19">
        <v>136</v>
      </c>
      <c r="B147" s="19" t="s">
        <v>293</v>
      </c>
      <c r="C147" s="20" t="s">
        <v>304</v>
      </c>
      <c r="D147" s="19" t="s">
        <v>305</v>
      </c>
      <c r="E147" s="19">
        <v>30</v>
      </c>
      <c r="F147" s="21">
        <v>2793</v>
      </c>
      <c r="G147" s="22">
        <v>1157.14</v>
      </c>
      <c r="H147" s="22">
        <f t="shared" si="49"/>
        <v>133.122300884956</v>
      </c>
      <c r="I147" s="22">
        <v>558.6</v>
      </c>
      <c r="J147" s="22">
        <f t="shared" si="50"/>
        <v>1582.61769911504</v>
      </c>
      <c r="K147" s="22">
        <f t="shared" si="51"/>
        <v>108.927</v>
      </c>
      <c r="L147" s="22">
        <f t="shared" si="52"/>
        <v>39.5654424778761</v>
      </c>
      <c r="M147" s="22">
        <f t="shared" si="53"/>
        <v>23.7392654867257</v>
      </c>
      <c r="N147" s="22">
        <f t="shared" si="54"/>
        <v>31.6523539823009</v>
      </c>
      <c r="O147" s="31">
        <v>1378.73</v>
      </c>
      <c r="P147" s="19"/>
    </row>
    <row r="148" s="1" customFormat="1" ht="13.5" outlineLevel="2" spans="1:16">
      <c r="A148" s="19">
        <v>137</v>
      </c>
      <c r="B148" s="19" t="s">
        <v>293</v>
      </c>
      <c r="C148" s="20" t="s">
        <v>306</v>
      </c>
      <c r="D148" s="19" t="s">
        <v>307</v>
      </c>
      <c r="E148" s="19">
        <v>30</v>
      </c>
      <c r="F148" s="21">
        <v>2662</v>
      </c>
      <c r="G148" s="22">
        <v>1102.87</v>
      </c>
      <c r="H148" s="22">
        <f t="shared" si="49"/>
        <v>126.878849557522</v>
      </c>
      <c r="I148" s="22"/>
      <c r="J148" s="22">
        <f t="shared" si="50"/>
        <v>975.991150442478</v>
      </c>
      <c r="K148" s="22">
        <f t="shared" si="51"/>
        <v>103.818</v>
      </c>
      <c r="L148" s="22">
        <f t="shared" si="52"/>
        <v>24.3997787610619</v>
      </c>
      <c r="M148" s="22">
        <f t="shared" si="53"/>
        <v>14.6398672566372</v>
      </c>
      <c r="N148" s="22">
        <f t="shared" si="54"/>
        <v>19.5198230088496</v>
      </c>
      <c r="O148" s="31">
        <v>813.61</v>
      </c>
      <c r="P148" s="19"/>
    </row>
    <row r="149" s="1" customFormat="1" ht="13.5" outlineLevel="2" spans="1:16">
      <c r="A149" s="19">
        <v>138</v>
      </c>
      <c r="B149" s="19" t="s">
        <v>293</v>
      </c>
      <c r="C149" s="20" t="s">
        <v>308</v>
      </c>
      <c r="D149" s="19" t="s">
        <v>309</v>
      </c>
      <c r="E149" s="19">
        <v>30</v>
      </c>
      <c r="F149" s="21">
        <v>2884</v>
      </c>
      <c r="G149" s="22">
        <v>1194.84</v>
      </c>
      <c r="H149" s="22">
        <f t="shared" si="49"/>
        <v>137.459469026549</v>
      </c>
      <c r="I149" s="22">
        <v>576.8</v>
      </c>
      <c r="J149" s="22">
        <f t="shared" si="50"/>
        <v>1634.18053097345</v>
      </c>
      <c r="K149" s="22">
        <f t="shared" si="51"/>
        <v>112.476</v>
      </c>
      <c r="L149" s="22">
        <f t="shared" si="52"/>
        <v>40.8545132743363</v>
      </c>
      <c r="M149" s="22">
        <f t="shared" si="53"/>
        <v>24.5127079646018</v>
      </c>
      <c r="N149" s="22">
        <f t="shared" si="54"/>
        <v>32.683610619469</v>
      </c>
      <c r="O149" s="31">
        <v>1423.65</v>
      </c>
      <c r="P149" s="19"/>
    </row>
    <row r="150" s="1" customFormat="1" ht="13.5" outlineLevel="2" spans="1:16">
      <c r="A150" s="19">
        <v>139</v>
      </c>
      <c r="B150" s="19" t="s">
        <v>293</v>
      </c>
      <c r="C150" s="20" t="s">
        <v>310</v>
      </c>
      <c r="D150" s="19" t="s">
        <v>311</v>
      </c>
      <c r="E150" s="19">
        <v>30</v>
      </c>
      <c r="F150" s="21">
        <v>2844</v>
      </c>
      <c r="G150" s="22">
        <v>1178.27</v>
      </c>
      <c r="H150" s="22">
        <f t="shared" si="49"/>
        <v>135.553185840708</v>
      </c>
      <c r="I150" s="22">
        <v>568.8</v>
      </c>
      <c r="J150" s="22">
        <f t="shared" si="50"/>
        <v>1611.51681415929</v>
      </c>
      <c r="K150" s="22">
        <f t="shared" si="51"/>
        <v>110.916</v>
      </c>
      <c r="L150" s="22">
        <f t="shared" si="52"/>
        <v>40.2879203539823</v>
      </c>
      <c r="M150" s="22">
        <f t="shared" si="53"/>
        <v>24.1727522123894</v>
      </c>
      <c r="N150" s="22">
        <f t="shared" si="54"/>
        <v>32.2303362831858</v>
      </c>
      <c r="O150" s="31">
        <v>1403.91</v>
      </c>
      <c r="P150" s="19"/>
    </row>
    <row r="151" s="1" customFormat="1" ht="13.5" outlineLevel="2" spans="1:16">
      <c r="A151" s="19">
        <v>140</v>
      </c>
      <c r="B151" s="19" t="s">
        <v>293</v>
      </c>
      <c r="C151" s="20" t="s">
        <v>312</v>
      </c>
      <c r="D151" s="19" t="s">
        <v>313</v>
      </c>
      <c r="E151" s="19">
        <v>30</v>
      </c>
      <c r="F151" s="21">
        <v>2810</v>
      </c>
      <c r="G151" s="22">
        <v>1164.18</v>
      </c>
      <c r="H151" s="22">
        <f t="shared" si="49"/>
        <v>133.932212389381</v>
      </c>
      <c r="I151" s="22">
        <v>562</v>
      </c>
      <c r="J151" s="22">
        <f t="shared" si="50"/>
        <v>1592.24778761062</v>
      </c>
      <c r="K151" s="22">
        <f t="shared" si="51"/>
        <v>109.59</v>
      </c>
      <c r="L151" s="22">
        <f t="shared" si="52"/>
        <v>39.8061946902655</v>
      </c>
      <c r="M151" s="22">
        <f t="shared" si="53"/>
        <v>23.8837168141593</v>
      </c>
      <c r="N151" s="22">
        <f t="shared" si="54"/>
        <v>31.8449557522124</v>
      </c>
      <c r="O151" s="31">
        <v>1387.12</v>
      </c>
      <c r="P151" s="19"/>
    </row>
    <row r="152" s="1" customFormat="1" ht="13.5" outlineLevel="2" spans="1:16">
      <c r="A152" s="19">
        <v>141</v>
      </c>
      <c r="B152" s="19" t="s">
        <v>293</v>
      </c>
      <c r="C152" s="20" t="s">
        <v>314</v>
      </c>
      <c r="D152" s="19" t="s">
        <v>315</v>
      </c>
      <c r="E152" s="19">
        <v>30</v>
      </c>
      <c r="F152" s="21">
        <v>3020</v>
      </c>
      <c r="G152" s="22">
        <v>1251.19</v>
      </c>
      <c r="H152" s="22">
        <f t="shared" si="49"/>
        <v>143.942212389381</v>
      </c>
      <c r="I152" s="22"/>
      <c r="J152" s="22">
        <f t="shared" si="50"/>
        <v>1107.24778761062</v>
      </c>
      <c r="K152" s="22">
        <f t="shared" si="51"/>
        <v>117.78</v>
      </c>
      <c r="L152" s="22">
        <f t="shared" si="52"/>
        <v>27.6811946902655</v>
      </c>
      <c r="M152" s="22">
        <f t="shared" si="53"/>
        <v>16.6087168141593</v>
      </c>
      <c r="N152" s="22">
        <f t="shared" si="54"/>
        <v>22.1449557522124</v>
      </c>
      <c r="O152" s="31">
        <v>923.03</v>
      </c>
      <c r="P152" s="19"/>
    </row>
    <row r="153" s="1" customFormat="1" ht="13.5" outlineLevel="2" spans="1:16">
      <c r="A153" s="19">
        <v>142</v>
      </c>
      <c r="B153" s="19" t="s">
        <v>293</v>
      </c>
      <c r="C153" s="20" t="s">
        <v>316</v>
      </c>
      <c r="D153" s="19" t="s">
        <v>317</v>
      </c>
      <c r="E153" s="19">
        <v>30</v>
      </c>
      <c r="F153" s="21">
        <v>2851</v>
      </c>
      <c r="G153" s="22">
        <v>1181.17</v>
      </c>
      <c r="H153" s="22">
        <f t="shared" si="49"/>
        <v>135.886814159292</v>
      </c>
      <c r="I153" s="22">
        <v>570.2</v>
      </c>
      <c r="J153" s="22">
        <f t="shared" si="50"/>
        <v>1615.48318584071</v>
      </c>
      <c r="K153" s="22">
        <f t="shared" si="51"/>
        <v>111.189</v>
      </c>
      <c r="L153" s="22">
        <f t="shared" si="52"/>
        <v>40.3870796460177</v>
      </c>
      <c r="M153" s="22">
        <f t="shared" si="53"/>
        <v>24.2322477876106</v>
      </c>
      <c r="N153" s="22">
        <f t="shared" si="54"/>
        <v>32.3096637168142</v>
      </c>
      <c r="O153" s="31">
        <v>1407.37</v>
      </c>
      <c r="P153" s="19"/>
    </row>
    <row r="154" s="1" customFormat="1" ht="13.5" outlineLevel="2" spans="1:16">
      <c r="A154" s="19">
        <v>143</v>
      </c>
      <c r="B154" s="19" t="s">
        <v>293</v>
      </c>
      <c r="C154" s="20" t="s">
        <v>318</v>
      </c>
      <c r="D154" s="19" t="s">
        <v>319</v>
      </c>
      <c r="E154" s="19">
        <v>30</v>
      </c>
      <c r="F154" s="21">
        <v>2768</v>
      </c>
      <c r="G154" s="22">
        <v>1146.78</v>
      </c>
      <c r="H154" s="22">
        <f t="shared" si="49"/>
        <v>131.930442477876</v>
      </c>
      <c r="I154" s="22">
        <v>553.6</v>
      </c>
      <c r="J154" s="22">
        <f t="shared" si="50"/>
        <v>1568.44955752212</v>
      </c>
      <c r="K154" s="22">
        <f t="shared" si="51"/>
        <v>107.952</v>
      </c>
      <c r="L154" s="22">
        <f t="shared" si="52"/>
        <v>39.2112389380531</v>
      </c>
      <c r="M154" s="22">
        <f t="shared" si="53"/>
        <v>23.5267433628319</v>
      </c>
      <c r="N154" s="22">
        <f t="shared" si="54"/>
        <v>31.3689911504425</v>
      </c>
      <c r="O154" s="31">
        <v>1366.39</v>
      </c>
      <c r="P154" s="19"/>
    </row>
    <row r="155" s="1" customFormat="1" ht="13.5" outlineLevel="2" spans="1:16">
      <c r="A155" s="19">
        <v>144</v>
      </c>
      <c r="B155" s="19" t="s">
        <v>293</v>
      </c>
      <c r="C155" s="20" t="s">
        <v>320</v>
      </c>
      <c r="D155" s="19" t="s">
        <v>321</v>
      </c>
      <c r="E155" s="19">
        <v>30</v>
      </c>
      <c r="F155" s="21">
        <v>2956</v>
      </c>
      <c r="G155" s="22">
        <v>1224.67</v>
      </c>
      <c r="H155" s="22">
        <f t="shared" si="49"/>
        <v>140.891238938053</v>
      </c>
      <c r="I155" s="22">
        <v>591.2</v>
      </c>
      <c r="J155" s="22">
        <f t="shared" si="50"/>
        <v>1674.97876106195</v>
      </c>
      <c r="K155" s="22">
        <f t="shared" si="51"/>
        <v>115.284</v>
      </c>
      <c r="L155" s="22">
        <f t="shared" si="52"/>
        <v>41.8744690265487</v>
      </c>
      <c r="M155" s="22">
        <f t="shared" si="53"/>
        <v>25.1246814159292</v>
      </c>
      <c r="N155" s="22">
        <f t="shared" si="54"/>
        <v>33.4995752212389</v>
      </c>
      <c r="O155" s="31">
        <v>1459.2</v>
      </c>
      <c r="P155" s="19"/>
    </row>
    <row r="156" s="1" customFormat="1" ht="13.5" outlineLevel="2" spans="1:16">
      <c r="A156" s="19">
        <v>145</v>
      </c>
      <c r="B156" s="19" t="s">
        <v>293</v>
      </c>
      <c r="C156" s="20" t="s">
        <v>322</v>
      </c>
      <c r="D156" s="19" t="s">
        <v>323</v>
      </c>
      <c r="E156" s="19">
        <v>30</v>
      </c>
      <c r="F156" s="21">
        <v>2725</v>
      </c>
      <c r="G156" s="22">
        <v>1128.97</v>
      </c>
      <c r="H156" s="22">
        <f t="shared" si="49"/>
        <v>129.881504424779</v>
      </c>
      <c r="I156" s="22">
        <v>545</v>
      </c>
      <c r="J156" s="22">
        <f t="shared" si="50"/>
        <v>1544.08849557522</v>
      </c>
      <c r="K156" s="22">
        <f t="shared" si="51"/>
        <v>106.275</v>
      </c>
      <c r="L156" s="22">
        <f t="shared" si="52"/>
        <v>38.6022123893805</v>
      </c>
      <c r="M156" s="22">
        <f t="shared" si="53"/>
        <v>23.1613274336283</v>
      </c>
      <c r="N156" s="22">
        <f t="shared" si="54"/>
        <v>30.8817699115044</v>
      </c>
      <c r="O156" s="31">
        <v>1345.17</v>
      </c>
      <c r="P156" s="19"/>
    </row>
    <row r="157" s="1" customFormat="1" ht="13.5" outlineLevel="2" spans="1:16">
      <c r="A157" s="19">
        <v>146</v>
      </c>
      <c r="B157" s="19" t="s">
        <v>293</v>
      </c>
      <c r="C157" s="20" t="s">
        <v>324</v>
      </c>
      <c r="D157" s="19" t="s">
        <v>325</v>
      </c>
      <c r="E157" s="19">
        <v>15</v>
      </c>
      <c r="F157" s="21">
        <v>1501</v>
      </c>
      <c r="G157" s="22">
        <v>621.86</v>
      </c>
      <c r="H157" s="22">
        <f t="shared" si="49"/>
        <v>71.5414159292036</v>
      </c>
      <c r="I157" s="22">
        <v>300.2</v>
      </c>
      <c r="J157" s="22">
        <f t="shared" si="50"/>
        <v>850.518584070796</v>
      </c>
      <c r="K157" s="22">
        <f t="shared" si="51"/>
        <v>58.539</v>
      </c>
      <c r="L157" s="22">
        <f t="shared" si="52"/>
        <v>21.2629646017699</v>
      </c>
      <c r="M157" s="22">
        <f t="shared" si="53"/>
        <v>12.7577787610619</v>
      </c>
      <c r="N157" s="22">
        <f t="shared" si="54"/>
        <v>17.0103716814159</v>
      </c>
      <c r="O157" s="31">
        <v>740.95</v>
      </c>
      <c r="P157" s="19"/>
    </row>
    <row r="158" s="1" customFormat="1" ht="13.5" outlineLevel="2" spans="1:16">
      <c r="A158" s="19">
        <v>147</v>
      </c>
      <c r="B158" s="19" t="s">
        <v>293</v>
      </c>
      <c r="C158" s="20" t="s">
        <v>324</v>
      </c>
      <c r="D158" s="19" t="s">
        <v>326</v>
      </c>
      <c r="E158" s="19">
        <v>15</v>
      </c>
      <c r="F158" s="21">
        <v>1385</v>
      </c>
      <c r="G158" s="22">
        <v>573.81</v>
      </c>
      <c r="H158" s="22">
        <f t="shared" si="49"/>
        <v>66.0135398230089</v>
      </c>
      <c r="I158" s="22"/>
      <c r="J158" s="22">
        <f t="shared" si="50"/>
        <v>507.796460176991</v>
      </c>
      <c r="K158" s="22">
        <f t="shared" si="51"/>
        <v>54.015</v>
      </c>
      <c r="L158" s="22">
        <f t="shared" si="52"/>
        <v>12.6949115044248</v>
      </c>
      <c r="M158" s="22">
        <f t="shared" si="53"/>
        <v>7.61694690265487</v>
      </c>
      <c r="N158" s="22">
        <f t="shared" si="54"/>
        <v>10.1559292035398</v>
      </c>
      <c r="O158" s="31">
        <v>423.31</v>
      </c>
      <c r="P158" s="19"/>
    </row>
    <row r="159" s="1" customFormat="1" ht="13.5" outlineLevel="2" spans="1:16">
      <c r="A159" s="19">
        <v>148</v>
      </c>
      <c r="B159" s="19" t="s">
        <v>293</v>
      </c>
      <c r="C159" s="20" t="s">
        <v>327</v>
      </c>
      <c r="D159" s="19" t="s">
        <v>328</v>
      </c>
      <c r="E159" s="19">
        <v>30</v>
      </c>
      <c r="F159" s="21">
        <v>2413</v>
      </c>
      <c r="G159" s="22">
        <v>999.71</v>
      </c>
      <c r="H159" s="22">
        <f t="shared" si="49"/>
        <v>115.010884955752</v>
      </c>
      <c r="I159" s="22">
        <v>482.6</v>
      </c>
      <c r="J159" s="22">
        <f t="shared" si="50"/>
        <v>1367.29911504425</v>
      </c>
      <c r="K159" s="22">
        <f t="shared" si="51"/>
        <v>94.107</v>
      </c>
      <c r="L159" s="22">
        <f t="shared" si="52"/>
        <v>34.1824778761062</v>
      </c>
      <c r="M159" s="22">
        <f t="shared" si="53"/>
        <v>20.5094867256637</v>
      </c>
      <c r="N159" s="22">
        <f t="shared" si="54"/>
        <v>27.345982300885</v>
      </c>
      <c r="O159" s="31">
        <v>1191.15</v>
      </c>
      <c r="P159" s="19"/>
    </row>
    <row r="160" s="1" customFormat="1" ht="13.5" outlineLevel="2" spans="1:16">
      <c r="A160" s="19">
        <v>149</v>
      </c>
      <c r="B160" s="19" t="s">
        <v>293</v>
      </c>
      <c r="C160" s="20" t="s">
        <v>329</v>
      </c>
      <c r="D160" s="19" t="s">
        <v>330</v>
      </c>
      <c r="E160" s="19">
        <v>30</v>
      </c>
      <c r="F160" s="21">
        <v>2481</v>
      </c>
      <c r="G160" s="22">
        <v>1027.88</v>
      </c>
      <c r="H160" s="22">
        <f t="shared" si="49"/>
        <v>118.251681415929</v>
      </c>
      <c r="I160" s="22">
        <v>496.2</v>
      </c>
      <c r="J160" s="22">
        <f t="shared" si="50"/>
        <v>1405.82831858407</v>
      </c>
      <c r="K160" s="22">
        <f t="shared" si="51"/>
        <v>96.759</v>
      </c>
      <c r="L160" s="22">
        <f t="shared" si="52"/>
        <v>35.1457079646018</v>
      </c>
      <c r="M160" s="22">
        <f t="shared" si="53"/>
        <v>21.0874247787611</v>
      </c>
      <c r="N160" s="22">
        <f t="shared" si="54"/>
        <v>28.1165663716814</v>
      </c>
      <c r="O160" s="31">
        <v>1224.72</v>
      </c>
      <c r="P160" s="19"/>
    </row>
    <row r="161" s="1" customFormat="1" ht="13.5" outlineLevel="2" spans="1:16">
      <c r="A161" s="19">
        <v>150</v>
      </c>
      <c r="B161" s="19" t="s">
        <v>293</v>
      </c>
      <c r="C161" s="20" t="s">
        <v>331</v>
      </c>
      <c r="D161" s="19" t="s">
        <v>332</v>
      </c>
      <c r="E161" s="19">
        <v>30</v>
      </c>
      <c r="F161" s="21">
        <v>2825</v>
      </c>
      <c r="G161" s="22">
        <v>1170.4</v>
      </c>
      <c r="H161" s="22">
        <f t="shared" si="49"/>
        <v>134.64778761062</v>
      </c>
      <c r="I161" s="22">
        <v>565</v>
      </c>
      <c r="J161" s="22">
        <f t="shared" si="50"/>
        <v>1600.75221238938</v>
      </c>
      <c r="K161" s="22">
        <f t="shared" si="51"/>
        <v>110.175</v>
      </c>
      <c r="L161" s="22">
        <f t="shared" si="52"/>
        <v>40.0188053097345</v>
      </c>
      <c r="M161" s="22">
        <f t="shared" si="53"/>
        <v>24.0112831858407</v>
      </c>
      <c r="N161" s="22">
        <f t="shared" si="54"/>
        <v>32.0150442477876</v>
      </c>
      <c r="O161" s="31">
        <v>1394.53</v>
      </c>
      <c r="P161" s="19"/>
    </row>
    <row r="162" s="1" customFormat="1" ht="13.5" outlineLevel="2" spans="1:16">
      <c r="A162" s="19">
        <v>151</v>
      </c>
      <c r="B162" s="19" t="s">
        <v>293</v>
      </c>
      <c r="C162" s="20" t="s">
        <v>333</v>
      </c>
      <c r="D162" s="19" t="s">
        <v>334</v>
      </c>
      <c r="E162" s="19">
        <v>30</v>
      </c>
      <c r="F162" s="21">
        <v>2660</v>
      </c>
      <c r="G162" s="22">
        <v>1102.04</v>
      </c>
      <c r="H162" s="22">
        <f t="shared" si="49"/>
        <v>126.783362831858</v>
      </c>
      <c r="I162" s="22">
        <v>532</v>
      </c>
      <c r="J162" s="22">
        <f t="shared" si="50"/>
        <v>1507.25663716814</v>
      </c>
      <c r="K162" s="22">
        <f t="shared" si="51"/>
        <v>103.74</v>
      </c>
      <c r="L162" s="22">
        <f t="shared" si="52"/>
        <v>37.6814159292035</v>
      </c>
      <c r="M162" s="22">
        <f t="shared" si="53"/>
        <v>22.6088495575221</v>
      </c>
      <c r="N162" s="22">
        <f t="shared" si="54"/>
        <v>30.1451327433628</v>
      </c>
      <c r="O162" s="31">
        <v>1313.08</v>
      </c>
      <c r="P162" s="19"/>
    </row>
    <row r="163" s="1" customFormat="1" ht="13.5" outlineLevel="2" spans="1:16">
      <c r="A163" s="19">
        <v>152</v>
      </c>
      <c r="B163" s="19" t="s">
        <v>293</v>
      </c>
      <c r="C163" s="20" t="s">
        <v>335</v>
      </c>
      <c r="D163" s="19" t="s">
        <v>336</v>
      </c>
      <c r="E163" s="19">
        <v>30</v>
      </c>
      <c r="F163" s="21">
        <v>2997</v>
      </c>
      <c r="G163" s="22">
        <v>1241.66</v>
      </c>
      <c r="H163" s="22">
        <f t="shared" si="49"/>
        <v>142.845840707965</v>
      </c>
      <c r="I163" s="22">
        <v>599.4</v>
      </c>
      <c r="J163" s="22">
        <f t="shared" si="50"/>
        <v>1698.21415929204</v>
      </c>
      <c r="K163" s="22">
        <f t="shared" si="51"/>
        <v>116.883</v>
      </c>
      <c r="L163" s="22">
        <f t="shared" si="52"/>
        <v>42.4553539823009</v>
      </c>
      <c r="M163" s="22">
        <f t="shared" si="53"/>
        <v>25.4732123893805</v>
      </c>
      <c r="N163" s="22">
        <f t="shared" si="54"/>
        <v>33.9642831858407</v>
      </c>
      <c r="O163" s="31">
        <v>1479.44</v>
      </c>
      <c r="P163" s="19"/>
    </row>
    <row r="164" s="3" customFormat="1" ht="13.5" outlineLevel="1" spans="1:16">
      <c r="A164" s="23"/>
      <c r="B164" s="23" t="s">
        <v>337</v>
      </c>
      <c r="C164" s="24"/>
      <c r="D164" s="23"/>
      <c r="E164" s="23"/>
      <c r="F164" s="25">
        <f t="shared" ref="F164:O164" si="55">SUBTOTAL(9,F141:F163)</f>
        <v>55221</v>
      </c>
      <c r="G164" s="26">
        <f t="shared" si="55"/>
        <v>22878.08</v>
      </c>
      <c r="H164" s="26">
        <f t="shared" si="55"/>
        <v>2631.99150442478</v>
      </c>
      <c r="I164" s="26">
        <f t="shared" si="55"/>
        <v>9630.8</v>
      </c>
      <c r="J164" s="26">
        <f t="shared" si="55"/>
        <v>29876.8884955752</v>
      </c>
      <c r="K164" s="26">
        <f t="shared" si="55"/>
        <v>2153.619</v>
      </c>
      <c r="L164" s="26">
        <f t="shared" si="55"/>
        <v>746.922212389381</v>
      </c>
      <c r="M164" s="26">
        <f t="shared" si="55"/>
        <v>448.153327433628</v>
      </c>
      <c r="N164" s="26">
        <f t="shared" si="55"/>
        <v>597.537769911504</v>
      </c>
      <c r="O164" s="26">
        <f t="shared" si="55"/>
        <v>25930.64</v>
      </c>
      <c r="P164" s="23"/>
    </row>
    <row r="165" s="1" customFormat="1" ht="13.5" outlineLevel="2" spans="1:16">
      <c r="A165" s="19">
        <v>153</v>
      </c>
      <c r="B165" s="19" t="s">
        <v>338</v>
      </c>
      <c r="C165" s="20" t="s">
        <v>339</v>
      </c>
      <c r="D165" s="19" t="s">
        <v>340</v>
      </c>
      <c r="E165" s="19">
        <v>30</v>
      </c>
      <c r="F165" s="21">
        <v>2327</v>
      </c>
      <c r="G165" s="22">
        <v>964.08</v>
      </c>
      <c r="H165" s="22">
        <f t="shared" ref="H165:H184" si="56">(G165)/1.13*0.13</f>
        <v>110.91185840708</v>
      </c>
      <c r="I165" s="22">
        <v>465.4</v>
      </c>
      <c r="J165" s="22">
        <f t="shared" ref="J165:J184" si="57">(G165)-H165+(I165)</f>
        <v>1318.56814159292</v>
      </c>
      <c r="K165" s="22">
        <f t="shared" ref="K165:K184" si="58">(F165)*0.039</f>
        <v>90.753</v>
      </c>
      <c r="L165" s="22">
        <f t="shared" ref="L165:L184" si="59">J165*0.025</f>
        <v>32.964203539823</v>
      </c>
      <c r="M165" s="22">
        <f t="shared" ref="M165:M184" si="60">J165*0.015</f>
        <v>19.7785221238938</v>
      </c>
      <c r="N165" s="22">
        <f t="shared" ref="N165:N184" si="61">J165*0.02</f>
        <v>26.3713628318584</v>
      </c>
      <c r="O165" s="31">
        <v>1148.7</v>
      </c>
      <c r="P165" s="19"/>
    </row>
    <row r="166" s="1" customFormat="1" ht="13.5" outlineLevel="2" spans="1:16">
      <c r="A166" s="19">
        <v>154</v>
      </c>
      <c r="B166" s="19" t="s">
        <v>338</v>
      </c>
      <c r="C166" s="20" t="s">
        <v>341</v>
      </c>
      <c r="D166" s="19" t="s">
        <v>342</v>
      </c>
      <c r="E166" s="19">
        <v>30</v>
      </c>
      <c r="F166" s="21">
        <v>2768</v>
      </c>
      <c r="G166" s="22">
        <v>1146.78</v>
      </c>
      <c r="H166" s="22">
        <f t="shared" si="56"/>
        <v>131.930442477876</v>
      </c>
      <c r="I166" s="22">
        <v>553.6</v>
      </c>
      <c r="J166" s="22">
        <f t="shared" si="57"/>
        <v>1568.44955752212</v>
      </c>
      <c r="K166" s="22">
        <f t="shared" si="58"/>
        <v>107.952</v>
      </c>
      <c r="L166" s="22">
        <f t="shared" si="59"/>
        <v>39.2112389380531</v>
      </c>
      <c r="M166" s="22">
        <f t="shared" si="60"/>
        <v>23.5267433628319</v>
      </c>
      <c r="N166" s="22">
        <f t="shared" si="61"/>
        <v>31.3689911504425</v>
      </c>
      <c r="O166" s="31">
        <v>1366.39</v>
      </c>
      <c r="P166" s="19"/>
    </row>
    <row r="167" s="1" customFormat="1" ht="13.5" outlineLevel="2" spans="1:16">
      <c r="A167" s="19">
        <v>155</v>
      </c>
      <c r="B167" s="19" t="s">
        <v>338</v>
      </c>
      <c r="C167" s="20" t="s">
        <v>343</v>
      </c>
      <c r="D167" s="19" t="s">
        <v>344</v>
      </c>
      <c r="E167" s="19">
        <v>30</v>
      </c>
      <c r="F167" s="21">
        <v>3051</v>
      </c>
      <c r="G167" s="22">
        <v>1264.03</v>
      </c>
      <c r="H167" s="22">
        <f t="shared" si="56"/>
        <v>145.419380530973</v>
      </c>
      <c r="I167" s="22">
        <v>610.2</v>
      </c>
      <c r="J167" s="22">
        <f t="shared" si="57"/>
        <v>1728.81061946903</v>
      </c>
      <c r="K167" s="22">
        <f t="shared" si="58"/>
        <v>118.989</v>
      </c>
      <c r="L167" s="22">
        <f t="shared" si="59"/>
        <v>43.2202654867257</v>
      </c>
      <c r="M167" s="22">
        <f t="shared" si="60"/>
        <v>25.9321592920354</v>
      </c>
      <c r="N167" s="22">
        <f t="shared" si="61"/>
        <v>34.5762123893805</v>
      </c>
      <c r="O167" s="31">
        <v>1506.09</v>
      </c>
      <c r="P167" s="19"/>
    </row>
    <row r="168" s="1" customFormat="1" ht="13.5" outlineLevel="2" spans="1:16">
      <c r="A168" s="19">
        <v>156</v>
      </c>
      <c r="B168" s="19" t="s">
        <v>338</v>
      </c>
      <c r="C168" s="20" t="s">
        <v>345</v>
      </c>
      <c r="D168" s="19" t="s">
        <v>346</v>
      </c>
      <c r="E168" s="19">
        <v>15</v>
      </c>
      <c r="F168" s="21">
        <v>655</v>
      </c>
      <c r="G168" s="22">
        <v>271.37</v>
      </c>
      <c r="H168" s="22">
        <f t="shared" si="56"/>
        <v>31.2195575221239</v>
      </c>
      <c r="I168" s="22">
        <v>131</v>
      </c>
      <c r="J168" s="22">
        <f t="shared" si="57"/>
        <v>371.150442477876</v>
      </c>
      <c r="K168" s="22">
        <f t="shared" si="58"/>
        <v>25.545</v>
      </c>
      <c r="L168" s="22">
        <f t="shared" si="59"/>
        <v>9.2787610619469</v>
      </c>
      <c r="M168" s="22">
        <f t="shared" si="60"/>
        <v>5.56725663716814</v>
      </c>
      <c r="N168" s="22">
        <f t="shared" si="61"/>
        <v>7.42300884955752</v>
      </c>
      <c r="O168" s="31">
        <v>323.34</v>
      </c>
      <c r="P168" s="19"/>
    </row>
    <row r="169" s="1" customFormat="1" ht="13.5" outlineLevel="2" spans="1:16">
      <c r="A169" s="19">
        <v>157</v>
      </c>
      <c r="B169" s="19" t="s">
        <v>338</v>
      </c>
      <c r="C169" s="20" t="s">
        <v>345</v>
      </c>
      <c r="D169" s="19" t="s">
        <v>347</v>
      </c>
      <c r="E169" s="19">
        <v>15</v>
      </c>
      <c r="F169" s="21">
        <v>1253</v>
      </c>
      <c r="G169" s="22">
        <v>519.12</v>
      </c>
      <c r="H169" s="22">
        <f t="shared" si="56"/>
        <v>59.7217699115044</v>
      </c>
      <c r="I169" s="22">
        <v>250.6</v>
      </c>
      <c r="J169" s="22">
        <f t="shared" si="57"/>
        <v>709.998230088496</v>
      </c>
      <c r="K169" s="22">
        <f t="shared" si="58"/>
        <v>48.867</v>
      </c>
      <c r="L169" s="22">
        <f t="shared" si="59"/>
        <v>17.7499557522124</v>
      </c>
      <c r="M169" s="22">
        <f t="shared" si="60"/>
        <v>10.6499734513274</v>
      </c>
      <c r="N169" s="22">
        <f t="shared" si="61"/>
        <v>14.1999646017699</v>
      </c>
      <c r="O169" s="31">
        <v>618.53</v>
      </c>
      <c r="P169" s="19"/>
    </row>
    <row r="170" s="1" customFormat="1" ht="13.5" outlineLevel="2" spans="1:16">
      <c r="A170" s="19">
        <v>158</v>
      </c>
      <c r="B170" s="19" t="s">
        <v>338</v>
      </c>
      <c r="C170" s="20" t="s">
        <v>348</v>
      </c>
      <c r="D170" s="19" t="s">
        <v>349</v>
      </c>
      <c r="E170" s="19">
        <v>15</v>
      </c>
      <c r="F170" s="21">
        <v>1448</v>
      </c>
      <c r="G170" s="22">
        <v>599.91</v>
      </c>
      <c r="H170" s="22">
        <f t="shared" si="56"/>
        <v>69.0161946902655</v>
      </c>
      <c r="I170" s="22">
        <v>289.6</v>
      </c>
      <c r="J170" s="22">
        <f t="shared" si="57"/>
        <v>820.493805309735</v>
      </c>
      <c r="K170" s="22">
        <f t="shared" si="58"/>
        <v>56.472</v>
      </c>
      <c r="L170" s="22">
        <f t="shared" si="59"/>
        <v>20.5123451327434</v>
      </c>
      <c r="M170" s="22">
        <f t="shared" si="60"/>
        <v>12.307407079646</v>
      </c>
      <c r="N170" s="22">
        <f t="shared" si="61"/>
        <v>16.4098761061947</v>
      </c>
      <c r="O170" s="31">
        <v>714.79</v>
      </c>
      <c r="P170" s="19"/>
    </row>
    <row r="171" s="1" customFormat="1" ht="13.5" outlineLevel="2" spans="1:16">
      <c r="A171" s="19">
        <v>159</v>
      </c>
      <c r="B171" s="19" t="s">
        <v>338</v>
      </c>
      <c r="C171" s="20" t="s">
        <v>348</v>
      </c>
      <c r="D171" s="19" t="s">
        <v>350</v>
      </c>
      <c r="E171" s="19">
        <v>15</v>
      </c>
      <c r="F171" s="21">
        <v>1288</v>
      </c>
      <c r="G171" s="22">
        <v>533.62</v>
      </c>
      <c r="H171" s="22">
        <f t="shared" si="56"/>
        <v>61.3899115044248</v>
      </c>
      <c r="I171" s="22">
        <v>257.6</v>
      </c>
      <c r="J171" s="22">
        <f t="shared" si="57"/>
        <v>729.830088495575</v>
      </c>
      <c r="K171" s="22">
        <f t="shared" si="58"/>
        <v>50.232</v>
      </c>
      <c r="L171" s="22">
        <f t="shared" si="59"/>
        <v>18.2457522123894</v>
      </c>
      <c r="M171" s="22">
        <f t="shared" si="60"/>
        <v>10.9474513274336</v>
      </c>
      <c r="N171" s="22">
        <f t="shared" si="61"/>
        <v>14.5966017699115</v>
      </c>
      <c r="O171" s="31">
        <v>635.81</v>
      </c>
      <c r="P171" s="19"/>
    </row>
    <row r="172" s="1" customFormat="1" ht="13.5" outlineLevel="2" spans="1:16">
      <c r="A172" s="19">
        <v>160</v>
      </c>
      <c r="B172" s="19" t="s">
        <v>338</v>
      </c>
      <c r="C172" s="20" t="s">
        <v>351</v>
      </c>
      <c r="D172" s="19" t="s">
        <v>352</v>
      </c>
      <c r="E172" s="19">
        <v>30</v>
      </c>
      <c r="F172" s="21">
        <v>2941</v>
      </c>
      <c r="G172" s="22">
        <v>1218.46</v>
      </c>
      <c r="H172" s="22">
        <f t="shared" si="56"/>
        <v>140.176814159292</v>
      </c>
      <c r="I172" s="22">
        <v>588.2</v>
      </c>
      <c r="J172" s="22">
        <f t="shared" si="57"/>
        <v>1666.48318584071</v>
      </c>
      <c r="K172" s="22">
        <f t="shared" si="58"/>
        <v>114.699</v>
      </c>
      <c r="L172" s="22">
        <f t="shared" si="59"/>
        <v>41.6620796460177</v>
      </c>
      <c r="M172" s="22">
        <f t="shared" si="60"/>
        <v>24.9972477876106</v>
      </c>
      <c r="N172" s="22">
        <f t="shared" si="61"/>
        <v>33.3296637168142</v>
      </c>
      <c r="O172" s="31">
        <v>1451.8</v>
      </c>
      <c r="P172" s="19"/>
    </row>
    <row r="173" s="1" customFormat="1" ht="13.5" outlineLevel="2" spans="1:16">
      <c r="A173" s="19">
        <v>161</v>
      </c>
      <c r="B173" s="19" t="s">
        <v>338</v>
      </c>
      <c r="C173" s="20" t="s">
        <v>353</v>
      </c>
      <c r="D173" s="19" t="s">
        <v>354</v>
      </c>
      <c r="E173" s="19">
        <v>30</v>
      </c>
      <c r="F173" s="21">
        <v>3318</v>
      </c>
      <c r="G173" s="22">
        <v>1374.65</v>
      </c>
      <c r="H173" s="22">
        <f t="shared" si="56"/>
        <v>158.145575221239</v>
      </c>
      <c r="I173" s="22">
        <v>663.6</v>
      </c>
      <c r="J173" s="22">
        <f t="shared" si="57"/>
        <v>1880.10442477876</v>
      </c>
      <c r="K173" s="22">
        <f t="shared" si="58"/>
        <v>129.402</v>
      </c>
      <c r="L173" s="22">
        <f t="shared" si="59"/>
        <v>47.002610619469</v>
      </c>
      <c r="M173" s="22">
        <f t="shared" si="60"/>
        <v>28.2015663716814</v>
      </c>
      <c r="N173" s="22">
        <f t="shared" si="61"/>
        <v>37.6020884955752</v>
      </c>
      <c r="O173" s="31">
        <v>1637.9</v>
      </c>
      <c r="P173" s="19"/>
    </row>
    <row r="174" s="1" customFormat="1" ht="13.5" outlineLevel="2" spans="1:16">
      <c r="A174" s="19">
        <v>162</v>
      </c>
      <c r="B174" s="19" t="s">
        <v>338</v>
      </c>
      <c r="C174" s="20" t="s">
        <v>355</v>
      </c>
      <c r="D174" s="19" t="s">
        <v>356</v>
      </c>
      <c r="E174" s="19">
        <v>30</v>
      </c>
      <c r="F174" s="21">
        <v>2974</v>
      </c>
      <c r="G174" s="22">
        <v>1232.13</v>
      </c>
      <c r="H174" s="22">
        <f t="shared" si="56"/>
        <v>141.749469026549</v>
      </c>
      <c r="I174" s="22">
        <v>594.8</v>
      </c>
      <c r="J174" s="22">
        <f t="shared" si="57"/>
        <v>1685.18053097345</v>
      </c>
      <c r="K174" s="22">
        <f t="shared" si="58"/>
        <v>115.986</v>
      </c>
      <c r="L174" s="22">
        <f t="shared" si="59"/>
        <v>42.1295132743363</v>
      </c>
      <c r="M174" s="22">
        <f t="shared" si="60"/>
        <v>25.2777079646018</v>
      </c>
      <c r="N174" s="22">
        <f t="shared" si="61"/>
        <v>33.703610619469</v>
      </c>
      <c r="O174" s="31">
        <v>1468.08</v>
      </c>
      <c r="P174" s="19"/>
    </row>
    <row r="175" s="1" customFormat="1" ht="13.5" outlineLevel="2" spans="1:16">
      <c r="A175" s="19">
        <v>163</v>
      </c>
      <c r="B175" s="19" t="s">
        <v>338</v>
      </c>
      <c r="C175" s="20" t="s">
        <v>357</v>
      </c>
      <c r="D175" s="19" t="s">
        <v>358</v>
      </c>
      <c r="E175" s="19">
        <v>30</v>
      </c>
      <c r="F175" s="21">
        <v>2573</v>
      </c>
      <c r="G175" s="22">
        <v>1065.99</v>
      </c>
      <c r="H175" s="22">
        <f t="shared" si="56"/>
        <v>122.636017699115</v>
      </c>
      <c r="I175" s="22">
        <v>514.6</v>
      </c>
      <c r="J175" s="22">
        <f t="shared" si="57"/>
        <v>1457.95398230088</v>
      </c>
      <c r="K175" s="22">
        <f t="shared" si="58"/>
        <v>100.347</v>
      </c>
      <c r="L175" s="22">
        <f t="shared" si="59"/>
        <v>36.4488495575221</v>
      </c>
      <c r="M175" s="22">
        <f t="shared" si="60"/>
        <v>21.8693097345133</v>
      </c>
      <c r="N175" s="22">
        <f t="shared" si="61"/>
        <v>29.1590796460177</v>
      </c>
      <c r="O175" s="31">
        <v>1270.13</v>
      </c>
      <c r="P175" s="19"/>
    </row>
    <row r="176" s="1" customFormat="1" ht="13.5" outlineLevel="2" spans="1:16">
      <c r="A176" s="19">
        <v>164</v>
      </c>
      <c r="B176" s="19" t="s">
        <v>338</v>
      </c>
      <c r="C176" s="20" t="s">
        <v>359</v>
      </c>
      <c r="D176" s="19" t="s">
        <v>360</v>
      </c>
      <c r="E176" s="19">
        <v>25</v>
      </c>
      <c r="F176" s="21">
        <v>2282</v>
      </c>
      <c r="G176" s="22">
        <v>945.43</v>
      </c>
      <c r="H176" s="22">
        <f t="shared" si="56"/>
        <v>108.766283185841</v>
      </c>
      <c r="I176" s="22"/>
      <c r="J176" s="22">
        <f t="shared" si="57"/>
        <v>836.663716814159</v>
      </c>
      <c r="K176" s="22">
        <f t="shared" si="58"/>
        <v>88.998</v>
      </c>
      <c r="L176" s="22">
        <f t="shared" si="59"/>
        <v>20.916592920354</v>
      </c>
      <c r="M176" s="22">
        <f t="shared" si="60"/>
        <v>12.5499557522124</v>
      </c>
      <c r="N176" s="22">
        <f t="shared" si="61"/>
        <v>16.7332743362832</v>
      </c>
      <c r="O176" s="31">
        <v>697.47</v>
      </c>
      <c r="P176" s="19"/>
    </row>
    <row r="177" s="1" customFormat="1" ht="13.5" outlineLevel="2" spans="1:16">
      <c r="A177" s="19">
        <v>165</v>
      </c>
      <c r="B177" s="19" t="s">
        <v>338</v>
      </c>
      <c r="C177" s="20" t="s">
        <v>361</v>
      </c>
      <c r="D177" s="19" t="s">
        <v>362</v>
      </c>
      <c r="E177" s="19">
        <v>5</v>
      </c>
      <c r="F177" s="21">
        <v>464</v>
      </c>
      <c r="G177" s="22">
        <v>192.24</v>
      </c>
      <c r="H177" s="22">
        <f t="shared" si="56"/>
        <v>22.1161061946903</v>
      </c>
      <c r="I177" s="22"/>
      <c r="J177" s="22">
        <f t="shared" si="57"/>
        <v>170.12389380531</v>
      </c>
      <c r="K177" s="22">
        <f t="shared" si="58"/>
        <v>18.096</v>
      </c>
      <c r="L177" s="22">
        <f t="shared" si="59"/>
        <v>4.25309734513274</v>
      </c>
      <c r="M177" s="22">
        <f t="shared" si="60"/>
        <v>2.55185840707965</v>
      </c>
      <c r="N177" s="22">
        <f t="shared" si="61"/>
        <v>3.40247787610619</v>
      </c>
      <c r="O177" s="31">
        <v>141.82</v>
      </c>
      <c r="P177" s="19"/>
    </row>
    <row r="178" s="1" customFormat="1" ht="13.5" outlineLevel="2" spans="1:16">
      <c r="A178" s="19">
        <v>166</v>
      </c>
      <c r="B178" s="19" t="s">
        <v>338</v>
      </c>
      <c r="C178" s="20" t="s">
        <v>363</v>
      </c>
      <c r="D178" s="19" t="s">
        <v>364</v>
      </c>
      <c r="E178" s="19">
        <v>10</v>
      </c>
      <c r="F178" s="21">
        <v>868</v>
      </c>
      <c r="G178" s="22">
        <v>359.61</v>
      </c>
      <c r="H178" s="22">
        <f t="shared" si="56"/>
        <v>41.3710619469027</v>
      </c>
      <c r="I178" s="22">
        <v>173.6</v>
      </c>
      <c r="J178" s="22">
        <f t="shared" si="57"/>
        <v>491.838938053097</v>
      </c>
      <c r="K178" s="22">
        <f t="shared" si="58"/>
        <v>33.852</v>
      </c>
      <c r="L178" s="22">
        <f t="shared" si="59"/>
        <v>12.2959734513274</v>
      </c>
      <c r="M178" s="22">
        <f t="shared" si="60"/>
        <v>7.37758407079646</v>
      </c>
      <c r="N178" s="22">
        <f t="shared" si="61"/>
        <v>9.83677876106195</v>
      </c>
      <c r="O178" s="31">
        <v>428.48</v>
      </c>
      <c r="P178" s="19"/>
    </row>
    <row r="179" s="1" customFormat="1" ht="13.5" outlineLevel="2" spans="1:16">
      <c r="A179" s="19">
        <v>167</v>
      </c>
      <c r="B179" s="19" t="s">
        <v>338</v>
      </c>
      <c r="C179" s="20" t="s">
        <v>363</v>
      </c>
      <c r="D179" s="19" t="s">
        <v>365</v>
      </c>
      <c r="E179" s="19">
        <v>20</v>
      </c>
      <c r="F179" s="21">
        <v>1731</v>
      </c>
      <c r="G179" s="22">
        <v>717.15</v>
      </c>
      <c r="H179" s="22">
        <f t="shared" si="56"/>
        <v>82.503982300885</v>
      </c>
      <c r="I179" s="22">
        <v>346.2</v>
      </c>
      <c r="J179" s="22">
        <f t="shared" si="57"/>
        <v>980.846017699115</v>
      </c>
      <c r="K179" s="22">
        <f t="shared" si="58"/>
        <v>67.509</v>
      </c>
      <c r="L179" s="22">
        <f t="shared" si="59"/>
        <v>24.5211504424779</v>
      </c>
      <c r="M179" s="22">
        <f t="shared" si="60"/>
        <v>14.7126902654867</v>
      </c>
      <c r="N179" s="22">
        <f t="shared" si="61"/>
        <v>19.6169203539823</v>
      </c>
      <c r="O179" s="31">
        <v>854.49</v>
      </c>
      <c r="P179" s="19"/>
    </row>
    <row r="180" s="1" customFormat="1" ht="13.5" outlineLevel="2" spans="1:16">
      <c r="A180" s="19">
        <v>168</v>
      </c>
      <c r="B180" s="19" t="s">
        <v>338</v>
      </c>
      <c r="C180" s="20" t="s">
        <v>366</v>
      </c>
      <c r="D180" s="19" t="s">
        <v>367</v>
      </c>
      <c r="E180" s="19">
        <v>15</v>
      </c>
      <c r="F180" s="21">
        <v>1381</v>
      </c>
      <c r="G180" s="22">
        <v>572.15</v>
      </c>
      <c r="H180" s="22">
        <f t="shared" si="56"/>
        <v>65.8225663716814</v>
      </c>
      <c r="I180" s="22"/>
      <c r="J180" s="22">
        <f t="shared" si="57"/>
        <v>506.327433628319</v>
      </c>
      <c r="K180" s="22">
        <f t="shared" si="58"/>
        <v>53.859</v>
      </c>
      <c r="L180" s="22">
        <f t="shared" si="59"/>
        <v>12.658185840708</v>
      </c>
      <c r="M180" s="22">
        <f t="shared" si="60"/>
        <v>7.59491150442478</v>
      </c>
      <c r="N180" s="22">
        <f t="shared" si="61"/>
        <v>10.1265486725664</v>
      </c>
      <c r="O180" s="31">
        <v>422.09</v>
      </c>
      <c r="P180" s="19"/>
    </row>
    <row r="181" s="1" customFormat="1" ht="13.5" outlineLevel="2" spans="1:16">
      <c r="A181" s="19">
        <v>169</v>
      </c>
      <c r="B181" s="19" t="s">
        <v>338</v>
      </c>
      <c r="C181" s="20" t="s">
        <v>366</v>
      </c>
      <c r="D181" s="19" t="s">
        <v>368</v>
      </c>
      <c r="E181" s="19">
        <v>15</v>
      </c>
      <c r="F181" s="21">
        <v>1115</v>
      </c>
      <c r="G181" s="22">
        <v>461.94</v>
      </c>
      <c r="H181" s="22">
        <f t="shared" si="56"/>
        <v>53.1435398230089</v>
      </c>
      <c r="I181" s="22">
        <v>223</v>
      </c>
      <c r="J181" s="22">
        <f t="shared" si="57"/>
        <v>631.796460176991</v>
      </c>
      <c r="K181" s="22">
        <f t="shared" si="58"/>
        <v>43.485</v>
      </c>
      <c r="L181" s="22">
        <f t="shared" si="59"/>
        <v>15.7949115044248</v>
      </c>
      <c r="M181" s="22">
        <f t="shared" si="60"/>
        <v>9.47694690265487</v>
      </c>
      <c r="N181" s="22">
        <f t="shared" si="61"/>
        <v>12.6359292035398</v>
      </c>
      <c r="O181" s="31">
        <v>550.4</v>
      </c>
      <c r="P181" s="19"/>
    </row>
    <row r="182" s="1" customFormat="1" ht="13.5" outlineLevel="2" spans="1:16">
      <c r="A182" s="19">
        <v>170</v>
      </c>
      <c r="B182" s="19" t="s">
        <v>338</v>
      </c>
      <c r="C182" s="20" t="s">
        <v>369</v>
      </c>
      <c r="D182" s="19" t="s">
        <v>370</v>
      </c>
      <c r="E182" s="19">
        <v>30</v>
      </c>
      <c r="F182" s="21">
        <v>2280</v>
      </c>
      <c r="G182" s="22">
        <v>944.6</v>
      </c>
      <c r="H182" s="22">
        <f t="shared" si="56"/>
        <v>108.670796460177</v>
      </c>
      <c r="I182" s="22">
        <v>456</v>
      </c>
      <c r="J182" s="22">
        <f t="shared" si="57"/>
        <v>1291.92920353982</v>
      </c>
      <c r="K182" s="22">
        <f t="shared" si="58"/>
        <v>88.92</v>
      </c>
      <c r="L182" s="22">
        <f t="shared" si="59"/>
        <v>32.2982300884956</v>
      </c>
      <c r="M182" s="22">
        <f t="shared" si="60"/>
        <v>19.3789380530973</v>
      </c>
      <c r="N182" s="22">
        <f t="shared" si="61"/>
        <v>25.8385840707965</v>
      </c>
      <c r="O182" s="31">
        <v>1125.49</v>
      </c>
      <c r="P182" s="19"/>
    </row>
    <row r="183" s="1" customFormat="1" ht="13.5" outlineLevel="2" spans="1:16">
      <c r="A183" s="19">
        <v>171</v>
      </c>
      <c r="B183" s="19" t="s">
        <v>338</v>
      </c>
      <c r="C183" s="20" t="s">
        <v>371</v>
      </c>
      <c r="D183" s="19" t="s">
        <v>372</v>
      </c>
      <c r="E183" s="19">
        <v>30</v>
      </c>
      <c r="F183" s="21">
        <v>2659</v>
      </c>
      <c r="G183" s="22">
        <v>1101.62</v>
      </c>
      <c r="H183" s="22">
        <f t="shared" si="56"/>
        <v>126.735044247788</v>
      </c>
      <c r="I183" s="22">
        <v>531.8</v>
      </c>
      <c r="J183" s="22">
        <f t="shared" si="57"/>
        <v>1506.68495575221</v>
      </c>
      <c r="K183" s="22">
        <f t="shared" si="58"/>
        <v>103.701</v>
      </c>
      <c r="L183" s="22">
        <f t="shared" si="59"/>
        <v>37.6671238938053</v>
      </c>
      <c r="M183" s="22">
        <f t="shared" si="60"/>
        <v>22.6002743362832</v>
      </c>
      <c r="N183" s="22">
        <f t="shared" si="61"/>
        <v>30.1336991150442</v>
      </c>
      <c r="O183" s="31">
        <v>1312.58</v>
      </c>
      <c r="P183" s="19"/>
    </row>
    <row r="184" s="1" customFormat="1" ht="13.5" outlineLevel="2" spans="1:16">
      <c r="A184" s="19">
        <v>172</v>
      </c>
      <c r="B184" s="19" t="s">
        <v>338</v>
      </c>
      <c r="C184" s="20" t="s">
        <v>373</v>
      </c>
      <c r="D184" s="19" t="s">
        <v>374</v>
      </c>
      <c r="E184" s="19">
        <v>30</v>
      </c>
      <c r="F184" s="21">
        <v>2948</v>
      </c>
      <c r="G184" s="22">
        <v>1221.36</v>
      </c>
      <c r="H184" s="22">
        <f t="shared" si="56"/>
        <v>140.510442477876</v>
      </c>
      <c r="I184" s="22"/>
      <c r="J184" s="22">
        <f t="shared" si="57"/>
        <v>1080.84955752212</v>
      </c>
      <c r="K184" s="22">
        <f t="shared" si="58"/>
        <v>114.972</v>
      </c>
      <c r="L184" s="22">
        <f t="shared" si="59"/>
        <v>27.0212389380531</v>
      </c>
      <c r="M184" s="22">
        <f t="shared" si="60"/>
        <v>16.2127433628319</v>
      </c>
      <c r="N184" s="22">
        <f t="shared" si="61"/>
        <v>21.6169911504425</v>
      </c>
      <c r="O184" s="31">
        <v>901.03</v>
      </c>
      <c r="P184" s="19"/>
    </row>
    <row r="185" s="3" customFormat="1" ht="13.5" outlineLevel="1" spans="1:16">
      <c r="A185" s="23"/>
      <c r="B185" s="23" t="s">
        <v>375</v>
      </c>
      <c r="C185" s="24"/>
      <c r="D185" s="23"/>
      <c r="E185" s="23"/>
      <c r="F185" s="25">
        <f t="shared" ref="F185:O185" si="62">SUBTOTAL(9,F165:F184)</f>
        <v>40324</v>
      </c>
      <c r="G185" s="26">
        <f t="shared" si="62"/>
        <v>16706.24</v>
      </c>
      <c r="H185" s="26">
        <f t="shared" si="62"/>
        <v>1921.95681415929</v>
      </c>
      <c r="I185" s="26">
        <f t="shared" si="62"/>
        <v>6649.8</v>
      </c>
      <c r="J185" s="26">
        <f t="shared" si="62"/>
        <v>21434.0831858407</v>
      </c>
      <c r="K185" s="26">
        <f t="shared" si="62"/>
        <v>1572.636</v>
      </c>
      <c r="L185" s="26">
        <f t="shared" si="62"/>
        <v>535.852079646018</v>
      </c>
      <c r="M185" s="26">
        <f t="shared" si="62"/>
        <v>321.511247787611</v>
      </c>
      <c r="N185" s="26">
        <f t="shared" si="62"/>
        <v>428.681663716814</v>
      </c>
      <c r="O185" s="26">
        <f t="shared" si="62"/>
        <v>18575.41</v>
      </c>
      <c r="P185" s="23"/>
    </row>
    <row r="186" s="1" customFormat="1" ht="13.5" outlineLevel="2" spans="1:16">
      <c r="A186" s="19">
        <v>173</v>
      </c>
      <c r="B186" s="19" t="s">
        <v>376</v>
      </c>
      <c r="C186" s="20" t="s">
        <v>377</v>
      </c>
      <c r="D186" s="19" t="s">
        <v>378</v>
      </c>
      <c r="E186" s="19">
        <v>30</v>
      </c>
      <c r="F186" s="21">
        <v>2517</v>
      </c>
      <c r="G186" s="22">
        <v>1042.79</v>
      </c>
      <c r="H186" s="22">
        <f t="shared" ref="H186:H211" si="63">(G186)/1.13*0.13</f>
        <v>119.966991150442</v>
      </c>
      <c r="I186" s="22">
        <v>503.4</v>
      </c>
      <c r="J186" s="22">
        <f t="shared" ref="J186:J211" si="64">(G186)-H186+(I186)</f>
        <v>1426.22300884956</v>
      </c>
      <c r="K186" s="22">
        <f t="shared" ref="K186:K211" si="65">(F186)*0.039</f>
        <v>98.163</v>
      </c>
      <c r="L186" s="22">
        <f t="shared" ref="L186:L211" si="66">J186*0.025</f>
        <v>35.6555752212389</v>
      </c>
      <c r="M186" s="22">
        <f t="shared" ref="M186:M211" si="67">J186*0.015</f>
        <v>21.3933451327434</v>
      </c>
      <c r="N186" s="22">
        <f t="shared" ref="N186:N211" si="68">J186*0.02</f>
        <v>28.5244601769912</v>
      </c>
      <c r="O186" s="31">
        <v>1242.49</v>
      </c>
      <c r="P186" s="19"/>
    </row>
    <row r="187" s="1" customFormat="1" ht="13.5" outlineLevel="2" spans="1:16">
      <c r="A187" s="19">
        <v>174</v>
      </c>
      <c r="B187" s="19" t="s">
        <v>376</v>
      </c>
      <c r="C187" s="20" t="s">
        <v>379</v>
      </c>
      <c r="D187" s="19" t="s">
        <v>380</v>
      </c>
      <c r="E187" s="19">
        <v>30</v>
      </c>
      <c r="F187" s="21">
        <v>2887</v>
      </c>
      <c r="G187" s="22">
        <v>1196.08</v>
      </c>
      <c r="H187" s="22">
        <f t="shared" si="63"/>
        <v>137.602123893805</v>
      </c>
      <c r="I187" s="22">
        <v>577.4</v>
      </c>
      <c r="J187" s="22">
        <f t="shared" si="64"/>
        <v>1635.87787610619</v>
      </c>
      <c r="K187" s="22">
        <f t="shared" si="65"/>
        <v>112.593</v>
      </c>
      <c r="L187" s="22">
        <f t="shared" si="66"/>
        <v>40.8969469026549</v>
      </c>
      <c r="M187" s="22">
        <f t="shared" si="67"/>
        <v>24.5381681415929</v>
      </c>
      <c r="N187" s="22">
        <f t="shared" si="68"/>
        <v>32.7175575221239</v>
      </c>
      <c r="O187" s="31">
        <v>1425.13</v>
      </c>
      <c r="P187" s="19"/>
    </row>
    <row r="188" s="1" customFormat="1" ht="13.5" outlineLevel="2" spans="1:16">
      <c r="A188" s="19">
        <v>175</v>
      </c>
      <c r="B188" s="19" t="s">
        <v>376</v>
      </c>
      <c r="C188" s="20" t="s">
        <v>381</v>
      </c>
      <c r="D188" s="19" t="s">
        <v>382</v>
      </c>
      <c r="E188" s="19">
        <v>30</v>
      </c>
      <c r="F188" s="21">
        <v>2827</v>
      </c>
      <c r="G188" s="22">
        <v>1171.23</v>
      </c>
      <c r="H188" s="22">
        <f t="shared" si="63"/>
        <v>134.743274336283</v>
      </c>
      <c r="I188" s="22">
        <v>565.4</v>
      </c>
      <c r="J188" s="22">
        <f t="shared" si="64"/>
        <v>1601.88672566372</v>
      </c>
      <c r="K188" s="22">
        <f t="shared" si="65"/>
        <v>110.253</v>
      </c>
      <c r="L188" s="22">
        <f t="shared" si="66"/>
        <v>40.0471681415929</v>
      </c>
      <c r="M188" s="22">
        <f t="shared" si="67"/>
        <v>24.0283008849558</v>
      </c>
      <c r="N188" s="22">
        <f t="shared" si="68"/>
        <v>32.0377345132743</v>
      </c>
      <c r="O188" s="31">
        <v>1395.52</v>
      </c>
      <c r="P188" s="19"/>
    </row>
    <row r="189" s="1" customFormat="1" ht="13.5" outlineLevel="2" spans="1:16">
      <c r="A189" s="19">
        <v>176</v>
      </c>
      <c r="B189" s="19" t="s">
        <v>376</v>
      </c>
      <c r="C189" s="20" t="s">
        <v>383</v>
      </c>
      <c r="D189" s="19" t="s">
        <v>384</v>
      </c>
      <c r="E189" s="19">
        <v>30</v>
      </c>
      <c r="F189" s="21">
        <v>2792</v>
      </c>
      <c r="G189" s="22">
        <v>1156.73</v>
      </c>
      <c r="H189" s="22">
        <f t="shared" si="63"/>
        <v>133.075132743363</v>
      </c>
      <c r="I189" s="22">
        <v>558.4</v>
      </c>
      <c r="J189" s="22">
        <f t="shared" si="64"/>
        <v>1582.05486725664</v>
      </c>
      <c r="K189" s="22">
        <f t="shared" si="65"/>
        <v>108.888</v>
      </c>
      <c r="L189" s="22">
        <f t="shared" si="66"/>
        <v>39.5513716814159</v>
      </c>
      <c r="M189" s="22">
        <f t="shared" si="67"/>
        <v>23.7308230088496</v>
      </c>
      <c r="N189" s="22">
        <f t="shared" si="68"/>
        <v>31.6410973451327</v>
      </c>
      <c r="O189" s="31">
        <v>1378.24</v>
      </c>
      <c r="P189" s="19"/>
    </row>
    <row r="190" s="1" customFormat="1" ht="13.5" outlineLevel="2" spans="1:16">
      <c r="A190" s="19">
        <v>177</v>
      </c>
      <c r="B190" s="19" t="s">
        <v>376</v>
      </c>
      <c r="C190" s="20" t="s">
        <v>385</v>
      </c>
      <c r="D190" s="19" t="s">
        <v>386</v>
      </c>
      <c r="E190" s="19">
        <v>30</v>
      </c>
      <c r="F190" s="21">
        <v>2836</v>
      </c>
      <c r="G190" s="22">
        <v>1174.95</v>
      </c>
      <c r="H190" s="22">
        <f t="shared" si="63"/>
        <v>135.171238938053</v>
      </c>
      <c r="I190" s="22">
        <v>567.2</v>
      </c>
      <c r="J190" s="22">
        <f t="shared" si="64"/>
        <v>1606.97876106195</v>
      </c>
      <c r="K190" s="22">
        <f t="shared" si="65"/>
        <v>110.604</v>
      </c>
      <c r="L190" s="22">
        <f t="shared" si="66"/>
        <v>40.1744690265487</v>
      </c>
      <c r="M190" s="22">
        <f t="shared" si="67"/>
        <v>24.1046814159292</v>
      </c>
      <c r="N190" s="22">
        <f t="shared" si="68"/>
        <v>32.1395752212389</v>
      </c>
      <c r="O190" s="31">
        <v>1399.96</v>
      </c>
      <c r="P190" s="19"/>
    </row>
    <row r="191" s="1" customFormat="1" ht="13.5" outlineLevel="2" spans="1:16">
      <c r="A191" s="19">
        <v>178</v>
      </c>
      <c r="B191" s="19" t="s">
        <v>376</v>
      </c>
      <c r="C191" s="20" t="s">
        <v>387</v>
      </c>
      <c r="D191" s="19" t="s">
        <v>388</v>
      </c>
      <c r="E191" s="19">
        <v>30</v>
      </c>
      <c r="F191" s="21">
        <v>2603</v>
      </c>
      <c r="G191" s="22">
        <v>1078.42</v>
      </c>
      <c r="H191" s="22">
        <f t="shared" si="63"/>
        <v>124.066017699115</v>
      </c>
      <c r="I191" s="22">
        <v>520.6</v>
      </c>
      <c r="J191" s="22">
        <f t="shared" si="64"/>
        <v>1474.95398230088</v>
      </c>
      <c r="K191" s="22">
        <f t="shared" si="65"/>
        <v>101.517</v>
      </c>
      <c r="L191" s="22">
        <f t="shared" si="66"/>
        <v>36.8738495575221</v>
      </c>
      <c r="M191" s="22">
        <f t="shared" si="67"/>
        <v>22.1243097345133</v>
      </c>
      <c r="N191" s="22">
        <f t="shared" si="68"/>
        <v>29.4990796460177</v>
      </c>
      <c r="O191" s="31">
        <v>1284.94</v>
      </c>
      <c r="P191" s="19"/>
    </row>
    <row r="192" s="1" customFormat="1" ht="13.5" outlineLevel="2" spans="1:16">
      <c r="A192" s="19">
        <v>179</v>
      </c>
      <c r="B192" s="19" t="s">
        <v>376</v>
      </c>
      <c r="C192" s="20" t="s">
        <v>389</v>
      </c>
      <c r="D192" s="19" t="s">
        <v>390</v>
      </c>
      <c r="E192" s="19">
        <v>30</v>
      </c>
      <c r="F192" s="21">
        <v>2716</v>
      </c>
      <c r="G192" s="22">
        <v>1125.24</v>
      </c>
      <c r="H192" s="22">
        <f t="shared" si="63"/>
        <v>129.452389380531</v>
      </c>
      <c r="I192" s="22">
        <v>543.2</v>
      </c>
      <c r="J192" s="22">
        <f t="shared" si="64"/>
        <v>1538.98761061947</v>
      </c>
      <c r="K192" s="22">
        <f t="shared" si="65"/>
        <v>105.924</v>
      </c>
      <c r="L192" s="22">
        <f t="shared" si="66"/>
        <v>38.4746902654867</v>
      </c>
      <c r="M192" s="22">
        <f t="shared" si="67"/>
        <v>23.084814159292</v>
      </c>
      <c r="N192" s="22">
        <f t="shared" si="68"/>
        <v>30.7797522123894</v>
      </c>
      <c r="O192" s="31">
        <v>1340.72</v>
      </c>
      <c r="P192" s="19"/>
    </row>
    <row r="193" s="1" customFormat="1" ht="13.5" outlineLevel="2" spans="1:16">
      <c r="A193" s="19">
        <v>180</v>
      </c>
      <c r="B193" s="19" t="s">
        <v>376</v>
      </c>
      <c r="C193" s="20" t="s">
        <v>391</v>
      </c>
      <c r="D193" s="19" t="s">
        <v>392</v>
      </c>
      <c r="E193" s="19">
        <v>30</v>
      </c>
      <c r="F193" s="21">
        <v>2838</v>
      </c>
      <c r="G193" s="22">
        <v>1175.78</v>
      </c>
      <c r="H193" s="22">
        <f t="shared" si="63"/>
        <v>135.266725663717</v>
      </c>
      <c r="I193" s="22">
        <v>567.6</v>
      </c>
      <c r="J193" s="22">
        <f t="shared" si="64"/>
        <v>1608.11327433628</v>
      </c>
      <c r="K193" s="22">
        <f t="shared" si="65"/>
        <v>110.682</v>
      </c>
      <c r="L193" s="22">
        <f t="shared" si="66"/>
        <v>40.2028318584071</v>
      </c>
      <c r="M193" s="22">
        <f t="shared" si="67"/>
        <v>24.1216991150442</v>
      </c>
      <c r="N193" s="22">
        <f t="shared" si="68"/>
        <v>32.1622654867257</v>
      </c>
      <c r="O193" s="31">
        <v>1400.94</v>
      </c>
      <c r="P193" s="19"/>
    </row>
    <row r="194" s="1" customFormat="1" ht="13.5" outlineLevel="2" spans="1:16">
      <c r="A194" s="19">
        <v>181</v>
      </c>
      <c r="B194" s="19" t="s">
        <v>376</v>
      </c>
      <c r="C194" s="20" t="s">
        <v>393</v>
      </c>
      <c r="D194" s="19" t="s">
        <v>394</v>
      </c>
      <c r="E194" s="19">
        <v>30</v>
      </c>
      <c r="F194" s="21">
        <v>2829</v>
      </c>
      <c r="G194" s="22">
        <v>1172.05</v>
      </c>
      <c r="H194" s="22">
        <f t="shared" si="63"/>
        <v>134.837610619469</v>
      </c>
      <c r="I194" s="22">
        <v>565.8</v>
      </c>
      <c r="J194" s="22">
        <f t="shared" si="64"/>
        <v>1603.01238938053</v>
      </c>
      <c r="K194" s="22">
        <f t="shared" si="65"/>
        <v>110.331</v>
      </c>
      <c r="L194" s="22">
        <f t="shared" si="66"/>
        <v>40.0753097345133</v>
      </c>
      <c r="M194" s="22">
        <f t="shared" si="67"/>
        <v>24.045185840708</v>
      </c>
      <c r="N194" s="22">
        <f t="shared" si="68"/>
        <v>32.0602477876106</v>
      </c>
      <c r="O194" s="31">
        <v>1396.5</v>
      </c>
      <c r="P194" s="19"/>
    </row>
    <row r="195" s="1" customFormat="1" ht="13.5" outlineLevel="2" spans="1:16">
      <c r="A195" s="19">
        <v>182</v>
      </c>
      <c r="B195" s="19" t="s">
        <v>376</v>
      </c>
      <c r="C195" s="20" t="s">
        <v>395</v>
      </c>
      <c r="D195" s="19" t="s">
        <v>396</v>
      </c>
      <c r="E195" s="19">
        <v>30</v>
      </c>
      <c r="F195" s="21">
        <v>2548</v>
      </c>
      <c r="G195" s="22">
        <v>1055.64</v>
      </c>
      <c r="H195" s="22">
        <f t="shared" si="63"/>
        <v>121.445309734513</v>
      </c>
      <c r="I195" s="22">
        <v>509.6</v>
      </c>
      <c r="J195" s="22">
        <f t="shared" si="64"/>
        <v>1443.79469026549</v>
      </c>
      <c r="K195" s="22">
        <f t="shared" si="65"/>
        <v>99.372</v>
      </c>
      <c r="L195" s="22">
        <f t="shared" si="66"/>
        <v>36.0948672566372</v>
      </c>
      <c r="M195" s="22">
        <f t="shared" si="67"/>
        <v>21.6569203539823</v>
      </c>
      <c r="N195" s="22">
        <f t="shared" si="68"/>
        <v>28.8758938053097</v>
      </c>
      <c r="O195" s="31">
        <v>1257.8</v>
      </c>
      <c r="P195" s="19"/>
    </row>
    <row r="196" s="1" customFormat="1" ht="13.5" outlineLevel="2" spans="1:16">
      <c r="A196" s="19">
        <v>183</v>
      </c>
      <c r="B196" s="19" t="s">
        <v>376</v>
      </c>
      <c r="C196" s="20" t="s">
        <v>397</v>
      </c>
      <c r="D196" s="19" t="s">
        <v>398</v>
      </c>
      <c r="E196" s="19">
        <v>30</v>
      </c>
      <c r="F196" s="21">
        <v>2539</v>
      </c>
      <c r="G196" s="22">
        <v>1051.91</v>
      </c>
      <c r="H196" s="22">
        <f t="shared" si="63"/>
        <v>121.016194690266</v>
      </c>
      <c r="I196" s="22"/>
      <c r="J196" s="22">
        <f t="shared" si="64"/>
        <v>930.893805309735</v>
      </c>
      <c r="K196" s="22">
        <f t="shared" si="65"/>
        <v>99.021</v>
      </c>
      <c r="L196" s="22">
        <f t="shared" si="66"/>
        <v>23.2723451327434</v>
      </c>
      <c r="M196" s="22">
        <f t="shared" si="67"/>
        <v>13.963407079646</v>
      </c>
      <c r="N196" s="22">
        <f t="shared" si="68"/>
        <v>18.6178761061947</v>
      </c>
      <c r="O196" s="31">
        <v>776.02</v>
      </c>
      <c r="P196" s="19"/>
    </row>
    <row r="197" s="1" customFormat="1" ht="13.5" outlineLevel="2" spans="1:16">
      <c r="A197" s="19">
        <v>184</v>
      </c>
      <c r="B197" s="19" t="s">
        <v>376</v>
      </c>
      <c r="C197" s="20" t="s">
        <v>399</v>
      </c>
      <c r="D197" s="19" t="s">
        <v>400</v>
      </c>
      <c r="E197" s="19">
        <v>30</v>
      </c>
      <c r="F197" s="21">
        <v>2997</v>
      </c>
      <c r="G197" s="22">
        <v>1241.66</v>
      </c>
      <c r="H197" s="22">
        <f t="shared" si="63"/>
        <v>142.845840707965</v>
      </c>
      <c r="I197" s="22">
        <v>599.4</v>
      </c>
      <c r="J197" s="22">
        <f t="shared" si="64"/>
        <v>1698.21415929204</v>
      </c>
      <c r="K197" s="22">
        <f t="shared" si="65"/>
        <v>116.883</v>
      </c>
      <c r="L197" s="22">
        <f t="shared" si="66"/>
        <v>42.4553539823009</v>
      </c>
      <c r="M197" s="22">
        <f t="shared" si="67"/>
        <v>25.4732123893805</v>
      </c>
      <c r="N197" s="22">
        <f t="shared" si="68"/>
        <v>33.9642831858407</v>
      </c>
      <c r="O197" s="31">
        <v>1479.44</v>
      </c>
      <c r="P197" s="19"/>
    </row>
    <row r="198" s="1" customFormat="1" ht="13.5" outlineLevel="2" spans="1:16">
      <c r="A198" s="19">
        <v>185</v>
      </c>
      <c r="B198" s="19" t="s">
        <v>376</v>
      </c>
      <c r="C198" s="20" t="s">
        <v>401</v>
      </c>
      <c r="D198" s="19" t="s">
        <v>402</v>
      </c>
      <c r="E198" s="19">
        <v>30</v>
      </c>
      <c r="F198" s="21">
        <v>2690</v>
      </c>
      <c r="G198" s="22">
        <v>1114.47</v>
      </c>
      <c r="H198" s="22">
        <f t="shared" si="63"/>
        <v>128.213362831858</v>
      </c>
      <c r="I198" s="22">
        <v>538</v>
      </c>
      <c r="J198" s="22">
        <f t="shared" si="64"/>
        <v>1524.25663716814</v>
      </c>
      <c r="K198" s="22">
        <f t="shared" si="65"/>
        <v>104.91</v>
      </c>
      <c r="L198" s="22">
        <f t="shared" si="66"/>
        <v>38.1064159292035</v>
      </c>
      <c r="M198" s="22">
        <f t="shared" si="67"/>
        <v>22.8638495575221</v>
      </c>
      <c r="N198" s="22">
        <f t="shared" si="68"/>
        <v>30.4851327433628</v>
      </c>
      <c r="O198" s="31">
        <v>1327.89</v>
      </c>
      <c r="P198" s="19"/>
    </row>
    <row r="199" s="1" customFormat="1" ht="13.5" outlineLevel="2" spans="1:16">
      <c r="A199" s="19">
        <v>186</v>
      </c>
      <c r="B199" s="19" t="s">
        <v>376</v>
      </c>
      <c r="C199" s="20" t="s">
        <v>403</v>
      </c>
      <c r="D199" s="19" t="s">
        <v>404</v>
      </c>
      <c r="E199" s="19">
        <v>30</v>
      </c>
      <c r="F199" s="21">
        <v>2861</v>
      </c>
      <c r="G199" s="22">
        <v>1185.31</v>
      </c>
      <c r="H199" s="22">
        <f t="shared" si="63"/>
        <v>136.363097345133</v>
      </c>
      <c r="I199" s="22">
        <v>572.2</v>
      </c>
      <c r="J199" s="22">
        <f t="shared" si="64"/>
        <v>1621.14690265487</v>
      </c>
      <c r="K199" s="22">
        <f t="shared" si="65"/>
        <v>111.579</v>
      </c>
      <c r="L199" s="22">
        <f t="shared" si="66"/>
        <v>40.5286725663717</v>
      </c>
      <c r="M199" s="22">
        <f t="shared" si="67"/>
        <v>24.317203539823</v>
      </c>
      <c r="N199" s="22">
        <f t="shared" si="68"/>
        <v>32.4229380530973</v>
      </c>
      <c r="O199" s="31">
        <v>1412.3</v>
      </c>
      <c r="P199" s="19"/>
    </row>
    <row r="200" s="1" customFormat="1" ht="13.5" outlineLevel="2" spans="1:16">
      <c r="A200" s="19">
        <v>187</v>
      </c>
      <c r="B200" s="19" t="s">
        <v>376</v>
      </c>
      <c r="C200" s="20" t="s">
        <v>405</v>
      </c>
      <c r="D200" s="19" t="s">
        <v>406</v>
      </c>
      <c r="E200" s="19">
        <v>30</v>
      </c>
      <c r="F200" s="21">
        <v>2915</v>
      </c>
      <c r="G200" s="22">
        <v>1207.68</v>
      </c>
      <c r="H200" s="22">
        <f t="shared" si="63"/>
        <v>138.936637168142</v>
      </c>
      <c r="I200" s="22">
        <v>583</v>
      </c>
      <c r="J200" s="22">
        <f t="shared" si="64"/>
        <v>1651.74336283186</v>
      </c>
      <c r="K200" s="22">
        <f t="shared" si="65"/>
        <v>113.685</v>
      </c>
      <c r="L200" s="22">
        <f t="shared" si="66"/>
        <v>41.2935840707965</v>
      </c>
      <c r="M200" s="22">
        <f t="shared" si="67"/>
        <v>24.7761504424779</v>
      </c>
      <c r="N200" s="22">
        <f t="shared" si="68"/>
        <v>33.0348672566372</v>
      </c>
      <c r="O200" s="31">
        <v>1438.95</v>
      </c>
      <c r="P200" s="19"/>
    </row>
    <row r="201" s="1" customFormat="1" ht="13.5" outlineLevel="2" spans="1:16">
      <c r="A201" s="19">
        <v>188</v>
      </c>
      <c r="B201" s="19" t="s">
        <v>376</v>
      </c>
      <c r="C201" s="20" t="s">
        <v>407</v>
      </c>
      <c r="D201" s="19" t="s">
        <v>408</v>
      </c>
      <c r="E201" s="19">
        <v>30</v>
      </c>
      <c r="F201" s="21">
        <v>3156</v>
      </c>
      <c r="G201" s="22">
        <v>1307.53</v>
      </c>
      <c r="H201" s="22">
        <f t="shared" si="63"/>
        <v>150.423805309735</v>
      </c>
      <c r="I201" s="22">
        <v>631.2</v>
      </c>
      <c r="J201" s="22">
        <f t="shared" si="64"/>
        <v>1788.30619469027</v>
      </c>
      <c r="K201" s="22">
        <f t="shared" si="65"/>
        <v>123.084</v>
      </c>
      <c r="L201" s="22">
        <f t="shared" si="66"/>
        <v>44.7076548672566</v>
      </c>
      <c r="M201" s="22">
        <f t="shared" si="67"/>
        <v>26.824592920354</v>
      </c>
      <c r="N201" s="22">
        <f t="shared" si="68"/>
        <v>35.7661238938053</v>
      </c>
      <c r="O201" s="31">
        <v>1557.92</v>
      </c>
      <c r="P201" s="19"/>
    </row>
    <row r="202" s="1" customFormat="1" ht="13.5" outlineLevel="2" spans="1:16">
      <c r="A202" s="19">
        <v>189</v>
      </c>
      <c r="B202" s="19" t="s">
        <v>376</v>
      </c>
      <c r="C202" s="20" t="s">
        <v>409</v>
      </c>
      <c r="D202" s="19" t="s">
        <v>410</v>
      </c>
      <c r="E202" s="19">
        <v>30</v>
      </c>
      <c r="F202" s="21">
        <v>2771</v>
      </c>
      <c r="G202" s="22">
        <v>1148.03</v>
      </c>
      <c r="H202" s="22">
        <f t="shared" si="63"/>
        <v>132.074247787611</v>
      </c>
      <c r="I202" s="22">
        <v>554.2</v>
      </c>
      <c r="J202" s="22">
        <f t="shared" si="64"/>
        <v>1570.15575221239</v>
      </c>
      <c r="K202" s="22">
        <f t="shared" si="65"/>
        <v>108.069</v>
      </c>
      <c r="L202" s="22">
        <f t="shared" si="66"/>
        <v>39.2538938053097</v>
      </c>
      <c r="M202" s="22">
        <f t="shared" si="67"/>
        <v>23.5523362831858</v>
      </c>
      <c r="N202" s="22">
        <f t="shared" si="68"/>
        <v>31.4031150442478</v>
      </c>
      <c r="O202" s="31">
        <v>1367.88</v>
      </c>
      <c r="P202" s="19"/>
    </row>
    <row r="203" s="1" customFormat="1" ht="13.5" outlineLevel="2" spans="1:16">
      <c r="A203" s="19">
        <v>190</v>
      </c>
      <c r="B203" s="19" t="s">
        <v>376</v>
      </c>
      <c r="C203" s="20" t="s">
        <v>411</v>
      </c>
      <c r="D203" s="19" t="s">
        <v>412</v>
      </c>
      <c r="E203" s="19">
        <v>30</v>
      </c>
      <c r="F203" s="21">
        <v>2366</v>
      </c>
      <c r="G203" s="22">
        <v>980.23</v>
      </c>
      <c r="H203" s="22">
        <f t="shared" si="63"/>
        <v>112.76982300885</v>
      </c>
      <c r="I203" s="22">
        <v>473.2</v>
      </c>
      <c r="J203" s="22">
        <f t="shared" si="64"/>
        <v>1340.66017699115</v>
      </c>
      <c r="K203" s="22">
        <f t="shared" si="65"/>
        <v>92.274</v>
      </c>
      <c r="L203" s="22">
        <f t="shared" si="66"/>
        <v>33.5165044247788</v>
      </c>
      <c r="M203" s="22">
        <f t="shared" si="67"/>
        <v>20.1099026548673</v>
      </c>
      <c r="N203" s="22">
        <f t="shared" si="68"/>
        <v>26.813203539823</v>
      </c>
      <c r="O203" s="31">
        <v>1167.95</v>
      </c>
      <c r="P203" s="19"/>
    </row>
    <row r="204" s="1" customFormat="1" ht="13.5" outlineLevel="2" spans="1:16">
      <c r="A204" s="19">
        <v>191</v>
      </c>
      <c r="B204" s="19" t="s">
        <v>376</v>
      </c>
      <c r="C204" s="20" t="s">
        <v>413</v>
      </c>
      <c r="D204" s="19" t="s">
        <v>414</v>
      </c>
      <c r="E204" s="19">
        <v>30</v>
      </c>
      <c r="F204" s="21">
        <v>2400</v>
      </c>
      <c r="G204" s="22">
        <v>994.32</v>
      </c>
      <c r="H204" s="22">
        <f t="shared" si="63"/>
        <v>114.390796460177</v>
      </c>
      <c r="I204" s="22">
        <v>480</v>
      </c>
      <c r="J204" s="22">
        <f t="shared" si="64"/>
        <v>1359.92920353982</v>
      </c>
      <c r="K204" s="22">
        <f t="shared" si="65"/>
        <v>93.6</v>
      </c>
      <c r="L204" s="22">
        <f t="shared" si="66"/>
        <v>33.9982300884956</v>
      </c>
      <c r="M204" s="22">
        <f t="shared" si="67"/>
        <v>20.3989380530973</v>
      </c>
      <c r="N204" s="22">
        <f t="shared" si="68"/>
        <v>27.1985840707965</v>
      </c>
      <c r="O204" s="31">
        <v>1184.73</v>
      </c>
      <c r="P204" s="19"/>
    </row>
    <row r="205" s="1" customFormat="1" ht="13.5" outlineLevel="2" spans="1:16">
      <c r="A205" s="19">
        <v>192</v>
      </c>
      <c r="B205" s="19" t="s">
        <v>376</v>
      </c>
      <c r="C205" s="20" t="s">
        <v>415</v>
      </c>
      <c r="D205" s="19" t="s">
        <v>416</v>
      </c>
      <c r="E205" s="19">
        <v>30</v>
      </c>
      <c r="F205" s="21">
        <v>2367</v>
      </c>
      <c r="G205" s="22">
        <v>980.65</v>
      </c>
      <c r="H205" s="22">
        <f t="shared" si="63"/>
        <v>112.81814159292</v>
      </c>
      <c r="I205" s="22">
        <v>473.4</v>
      </c>
      <c r="J205" s="22">
        <f t="shared" si="64"/>
        <v>1341.23185840708</v>
      </c>
      <c r="K205" s="22">
        <f t="shared" si="65"/>
        <v>92.313</v>
      </c>
      <c r="L205" s="22">
        <f t="shared" si="66"/>
        <v>33.530796460177</v>
      </c>
      <c r="M205" s="22">
        <f t="shared" si="67"/>
        <v>20.1184778761062</v>
      </c>
      <c r="N205" s="22">
        <f t="shared" si="68"/>
        <v>26.8246371681416</v>
      </c>
      <c r="O205" s="31">
        <v>1168.44</v>
      </c>
      <c r="P205" s="19"/>
    </row>
    <row r="206" s="1" customFormat="1" ht="13.5" outlineLevel="2" spans="1:16">
      <c r="A206" s="19">
        <v>193</v>
      </c>
      <c r="B206" s="19" t="s">
        <v>376</v>
      </c>
      <c r="C206" s="20" t="s">
        <v>417</v>
      </c>
      <c r="D206" s="19" t="s">
        <v>418</v>
      </c>
      <c r="E206" s="19">
        <v>30</v>
      </c>
      <c r="F206" s="21">
        <v>2862</v>
      </c>
      <c r="G206" s="22">
        <v>1185.73</v>
      </c>
      <c r="H206" s="22">
        <f t="shared" si="63"/>
        <v>136.411415929204</v>
      </c>
      <c r="I206" s="22">
        <v>572.4</v>
      </c>
      <c r="J206" s="22">
        <f t="shared" si="64"/>
        <v>1621.7185840708</v>
      </c>
      <c r="K206" s="22">
        <f t="shared" si="65"/>
        <v>111.618</v>
      </c>
      <c r="L206" s="22">
        <f t="shared" si="66"/>
        <v>40.5429646017699</v>
      </c>
      <c r="M206" s="22">
        <f t="shared" si="67"/>
        <v>24.3257787610619</v>
      </c>
      <c r="N206" s="22">
        <f t="shared" si="68"/>
        <v>32.4343716814159</v>
      </c>
      <c r="O206" s="31">
        <v>1412.8</v>
      </c>
      <c r="P206" s="19"/>
    </row>
    <row r="207" s="1" customFormat="1" ht="13.5" outlineLevel="2" spans="1:16">
      <c r="A207" s="19">
        <v>194</v>
      </c>
      <c r="B207" s="19" t="s">
        <v>376</v>
      </c>
      <c r="C207" s="20" t="s">
        <v>419</v>
      </c>
      <c r="D207" s="19" t="s">
        <v>420</v>
      </c>
      <c r="E207" s="19">
        <v>30</v>
      </c>
      <c r="F207" s="21">
        <v>2088</v>
      </c>
      <c r="G207" s="22">
        <v>865.06</v>
      </c>
      <c r="H207" s="22">
        <f t="shared" si="63"/>
        <v>99.5201769911504</v>
      </c>
      <c r="I207" s="22">
        <v>417.6</v>
      </c>
      <c r="J207" s="22">
        <f t="shared" si="64"/>
        <v>1183.13982300885</v>
      </c>
      <c r="K207" s="22">
        <f t="shared" si="65"/>
        <v>81.432</v>
      </c>
      <c r="L207" s="22">
        <f t="shared" si="66"/>
        <v>29.5784955752212</v>
      </c>
      <c r="M207" s="22">
        <f t="shared" si="67"/>
        <v>17.7470973451327</v>
      </c>
      <c r="N207" s="22">
        <f t="shared" si="68"/>
        <v>23.662796460177</v>
      </c>
      <c r="O207" s="31">
        <v>1030.72</v>
      </c>
      <c r="P207" s="19"/>
    </row>
    <row r="208" s="1" customFormat="1" ht="13.5" outlineLevel="2" spans="1:16">
      <c r="A208" s="19">
        <v>195</v>
      </c>
      <c r="B208" s="19" t="s">
        <v>376</v>
      </c>
      <c r="C208" s="20" t="s">
        <v>421</v>
      </c>
      <c r="D208" s="19" t="s">
        <v>422</v>
      </c>
      <c r="E208" s="19">
        <v>30</v>
      </c>
      <c r="F208" s="21">
        <v>2850</v>
      </c>
      <c r="G208" s="22">
        <v>1180.76</v>
      </c>
      <c r="H208" s="22">
        <f t="shared" si="63"/>
        <v>135.839646017699</v>
      </c>
      <c r="I208" s="22">
        <v>570</v>
      </c>
      <c r="J208" s="22">
        <f t="shared" si="64"/>
        <v>1614.9203539823</v>
      </c>
      <c r="K208" s="22">
        <f t="shared" si="65"/>
        <v>111.15</v>
      </c>
      <c r="L208" s="22">
        <f t="shared" si="66"/>
        <v>40.3730088495575</v>
      </c>
      <c r="M208" s="22">
        <f t="shared" si="67"/>
        <v>24.2238053097345</v>
      </c>
      <c r="N208" s="22">
        <f t="shared" si="68"/>
        <v>32.298407079646</v>
      </c>
      <c r="O208" s="31">
        <v>1406.88</v>
      </c>
      <c r="P208" s="19"/>
    </row>
    <row r="209" s="1" customFormat="1" ht="13.5" outlineLevel="2" spans="1:16">
      <c r="A209" s="19">
        <v>196</v>
      </c>
      <c r="B209" s="19" t="s">
        <v>376</v>
      </c>
      <c r="C209" s="20" t="s">
        <v>423</v>
      </c>
      <c r="D209" s="19" t="s">
        <v>424</v>
      </c>
      <c r="E209" s="19">
        <v>30</v>
      </c>
      <c r="F209" s="21">
        <v>2489</v>
      </c>
      <c r="G209" s="22">
        <v>1031.19</v>
      </c>
      <c r="H209" s="22">
        <f t="shared" si="63"/>
        <v>118.632477876106</v>
      </c>
      <c r="I209" s="22">
        <v>497.8</v>
      </c>
      <c r="J209" s="22">
        <f t="shared" si="64"/>
        <v>1410.35752212389</v>
      </c>
      <c r="K209" s="22">
        <f t="shared" si="65"/>
        <v>97.071</v>
      </c>
      <c r="L209" s="22">
        <f t="shared" si="66"/>
        <v>35.2589380530973</v>
      </c>
      <c r="M209" s="22">
        <f t="shared" si="67"/>
        <v>21.1553628318584</v>
      </c>
      <c r="N209" s="22">
        <f t="shared" si="68"/>
        <v>28.2071504424779</v>
      </c>
      <c r="O209" s="31">
        <v>1228.67</v>
      </c>
      <c r="P209" s="19"/>
    </row>
    <row r="210" s="1" customFormat="1" ht="13.5" outlineLevel="2" spans="1:16">
      <c r="A210" s="19">
        <v>197</v>
      </c>
      <c r="B210" s="19" t="s">
        <v>376</v>
      </c>
      <c r="C210" s="20" t="s">
        <v>425</v>
      </c>
      <c r="D210" s="19" t="s">
        <v>426</v>
      </c>
      <c r="E210" s="19">
        <v>30</v>
      </c>
      <c r="F210" s="21">
        <v>2471</v>
      </c>
      <c r="G210" s="22">
        <v>1023.74</v>
      </c>
      <c r="H210" s="22">
        <f t="shared" si="63"/>
        <v>117.775398230089</v>
      </c>
      <c r="I210" s="22">
        <v>494.2</v>
      </c>
      <c r="J210" s="22">
        <f t="shared" si="64"/>
        <v>1400.16460176991</v>
      </c>
      <c r="K210" s="22">
        <f t="shared" si="65"/>
        <v>96.369</v>
      </c>
      <c r="L210" s="22">
        <f t="shared" si="66"/>
        <v>35.0041150442478</v>
      </c>
      <c r="M210" s="22">
        <f t="shared" si="67"/>
        <v>21.0024690265487</v>
      </c>
      <c r="N210" s="22">
        <f t="shared" si="68"/>
        <v>28.0032920353982</v>
      </c>
      <c r="O210" s="31">
        <v>1219.79</v>
      </c>
      <c r="P210" s="19"/>
    </row>
    <row r="211" s="1" customFormat="1" ht="13.5" outlineLevel="2" spans="1:16">
      <c r="A211" s="19">
        <v>198</v>
      </c>
      <c r="B211" s="19" t="s">
        <v>376</v>
      </c>
      <c r="C211" s="20" t="s">
        <v>427</v>
      </c>
      <c r="D211" s="19" t="s">
        <v>428</v>
      </c>
      <c r="E211" s="19">
        <v>30</v>
      </c>
      <c r="F211" s="21">
        <v>2304</v>
      </c>
      <c r="G211" s="22">
        <v>954.55</v>
      </c>
      <c r="H211" s="22">
        <f t="shared" si="63"/>
        <v>109.815486725664</v>
      </c>
      <c r="I211" s="22">
        <v>460.8</v>
      </c>
      <c r="J211" s="22">
        <f t="shared" si="64"/>
        <v>1305.53451327434</v>
      </c>
      <c r="K211" s="22">
        <f t="shared" si="65"/>
        <v>89.856</v>
      </c>
      <c r="L211" s="22">
        <f t="shared" si="66"/>
        <v>32.6383628318584</v>
      </c>
      <c r="M211" s="22">
        <f t="shared" si="67"/>
        <v>19.583017699115</v>
      </c>
      <c r="N211" s="22">
        <f t="shared" si="68"/>
        <v>26.1106902654867</v>
      </c>
      <c r="O211" s="31">
        <v>1137.35</v>
      </c>
      <c r="P211" s="19"/>
    </row>
    <row r="212" s="3" customFormat="1" ht="13.5" outlineLevel="1" spans="1:16">
      <c r="A212" s="23"/>
      <c r="B212" s="23" t="s">
        <v>429</v>
      </c>
      <c r="C212" s="24"/>
      <c r="D212" s="23"/>
      <c r="E212" s="23"/>
      <c r="F212" s="25">
        <f t="shared" ref="F212:O212" si="69">SUBTOTAL(9,F186:F211)</f>
        <v>69519</v>
      </c>
      <c r="G212" s="26">
        <f t="shared" si="69"/>
        <v>28801.73</v>
      </c>
      <c r="H212" s="26">
        <f t="shared" si="69"/>
        <v>3313.47336283186</v>
      </c>
      <c r="I212" s="26">
        <f t="shared" si="69"/>
        <v>13396</v>
      </c>
      <c r="J212" s="26">
        <f t="shared" si="69"/>
        <v>38884.2566371682</v>
      </c>
      <c r="K212" s="26">
        <f t="shared" si="69"/>
        <v>2711.241</v>
      </c>
      <c r="L212" s="26">
        <f t="shared" si="69"/>
        <v>972.106415929203</v>
      </c>
      <c r="M212" s="26">
        <f t="shared" si="69"/>
        <v>583.263849557522</v>
      </c>
      <c r="N212" s="26">
        <f t="shared" si="69"/>
        <v>777.685132743363</v>
      </c>
      <c r="O212" s="26">
        <f t="shared" si="69"/>
        <v>33839.97</v>
      </c>
      <c r="P212" s="23"/>
    </row>
    <row r="213" s="1" customFormat="1" ht="13.5" outlineLevel="2" spans="1:16">
      <c r="A213" s="19">
        <v>199</v>
      </c>
      <c r="B213" s="19" t="s">
        <v>430</v>
      </c>
      <c r="C213" s="20" t="s">
        <v>431</v>
      </c>
      <c r="D213" s="19" t="s">
        <v>432</v>
      </c>
      <c r="E213" s="19">
        <v>30</v>
      </c>
      <c r="F213" s="21">
        <v>2409</v>
      </c>
      <c r="G213" s="22">
        <v>998.05</v>
      </c>
      <c r="H213" s="22">
        <f t="shared" ref="H213:H231" si="70">(G213)/1.13*0.13</f>
        <v>114.819911504425</v>
      </c>
      <c r="I213" s="22">
        <v>481.8</v>
      </c>
      <c r="J213" s="22">
        <f t="shared" ref="J213:J231" si="71">(G213)-H213+(I213)</f>
        <v>1365.03008849558</v>
      </c>
      <c r="K213" s="22">
        <f t="shared" ref="K213:K231" si="72">(F213)*0.039</f>
        <v>93.951</v>
      </c>
      <c r="L213" s="22">
        <f t="shared" ref="L213:L231" si="73">J213*0.025</f>
        <v>34.1257522123894</v>
      </c>
      <c r="M213" s="22">
        <f t="shared" ref="M213:M231" si="74">J213*0.015</f>
        <v>20.4754513274336</v>
      </c>
      <c r="N213" s="22">
        <f t="shared" ref="N213:N231" si="75">J213*0.02</f>
        <v>27.3006017699115</v>
      </c>
      <c r="O213" s="31">
        <v>1189.18</v>
      </c>
      <c r="P213" s="19"/>
    </row>
    <row r="214" s="1" customFormat="1" ht="13.5" outlineLevel="2" spans="1:16">
      <c r="A214" s="19">
        <v>200</v>
      </c>
      <c r="B214" s="19" t="s">
        <v>430</v>
      </c>
      <c r="C214" s="20" t="s">
        <v>433</v>
      </c>
      <c r="D214" s="19" t="s">
        <v>434</v>
      </c>
      <c r="E214" s="19">
        <v>30</v>
      </c>
      <c r="F214" s="21">
        <v>2750</v>
      </c>
      <c r="G214" s="22">
        <v>1139.33</v>
      </c>
      <c r="H214" s="22">
        <f t="shared" si="70"/>
        <v>131.073362831858</v>
      </c>
      <c r="I214" s="22"/>
      <c r="J214" s="22">
        <f t="shared" si="71"/>
        <v>1008.25663716814</v>
      </c>
      <c r="K214" s="22">
        <f t="shared" si="72"/>
        <v>107.25</v>
      </c>
      <c r="L214" s="22">
        <f t="shared" si="73"/>
        <v>25.2064159292035</v>
      </c>
      <c r="M214" s="22">
        <f t="shared" si="74"/>
        <v>15.1238495575221</v>
      </c>
      <c r="N214" s="22">
        <f t="shared" si="75"/>
        <v>20.1651327433628</v>
      </c>
      <c r="O214" s="31">
        <v>840.51</v>
      </c>
      <c r="P214" s="19"/>
    </row>
    <row r="215" s="1" customFormat="1" ht="13.5" outlineLevel="2" spans="1:16">
      <c r="A215" s="19">
        <v>201</v>
      </c>
      <c r="B215" s="19" t="s">
        <v>430</v>
      </c>
      <c r="C215" s="20" t="s">
        <v>435</v>
      </c>
      <c r="D215" s="19" t="s">
        <v>436</v>
      </c>
      <c r="E215" s="19">
        <v>30</v>
      </c>
      <c r="F215" s="21">
        <v>2932</v>
      </c>
      <c r="G215" s="22">
        <v>1214.73</v>
      </c>
      <c r="H215" s="22">
        <f t="shared" si="70"/>
        <v>139.747699115044</v>
      </c>
      <c r="I215" s="22"/>
      <c r="J215" s="22">
        <f t="shared" si="71"/>
        <v>1074.98230088496</v>
      </c>
      <c r="K215" s="22">
        <f t="shared" si="72"/>
        <v>114.348</v>
      </c>
      <c r="L215" s="22">
        <f t="shared" si="73"/>
        <v>26.8745575221239</v>
      </c>
      <c r="M215" s="22">
        <f t="shared" si="74"/>
        <v>16.1247345132743</v>
      </c>
      <c r="N215" s="22">
        <f t="shared" si="75"/>
        <v>21.4996460176991</v>
      </c>
      <c r="O215" s="31">
        <v>896.14</v>
      </c>
      <c r="P215" s="19"/>
    </row>
    <row r="216" s="1" customFormat="1" ht="13.5" outlineLevel="2" spans="1:16">
      <c r="A216" s="19">
        <v>202</v>
      </c>
      <c r="B216" s="19" t="s">
        <v>430</v>
      </c>
      <c r="C216" s="20" t="s">
        <v>437</v>
      </c>
      <c r="D216" s="19" t="s">
        <v>438</v>
      </c>
      <c r="E216" s="19">
        <v>30</v>
      </c>
      <c r="F216" s="21">
        <v>3080</v>
      </c>
      <c r="G216" s="22">
        <v>1276.04</v>
      </c>
      <c r="H216" s="22">
        <f t="shared" si="70"/>
        <v>146.801061946903</v>
      </c>
      <c r="I216" s="22"/>
      <c r="J216" s="22">
        <f t="shared" si="71"/>
        <v>1129.2389380531</v>
      </c>
      <c r="K216" s="22">
        <f t="shared" si="72"/>
        <v>120.12</v>
      </c>
      <c r="L216" s="22">
        <f t="shared" si="73"/>
        <v>28.2309734513274</v>
      </c>
      <c r="M216" s="22">
        <f t="shared" si="74"/>
        <v>16.9385840707965</v>
      </c>
      <c r="N216" s="22">
        <f t="shared" si="75"/>
        <v>22.5847787610619</v>
      </c>
      <c r="O216" s="31">
        <v>941.36</v>
      </c>
      <c r="P216" s="19"/>
    </row>
    <row r="217" s="1" customFormat="1" ht="13.5" outlineLevel="2" spans="1:16">
      <c r="A217" s="19">
        <v>203</v>
      </c>
      <c r="B217" s="19" t="s">
        <v>430</v>
      </c>
      <c r="C217" s="20" t="s">
        <v>439</v>
      </c>
      <c r="D217" s="19" t="s">
        <v>440</v>
      </c>
      <c r="E217" s="19">
        <v>30</v>
      </c>
      <c r="F217" s="21">
        <v>2834</v>
      </c>
      <c r="G217" s="22">
        <v>1174.13</v>
      </c>
      <c r="H217" s="22">
        <f t="shared" si="70"/>
        <v>135.076902654867</v>
      </c>
      <c r="I217" s="22">
        <v>566.8</v>
      </c>
      <c r="J217" s="22">
        <f t="shared" si="71"/>
        <v>1605.85309734513</v>
      </c>
      <c r="K217" s="22">
        <f t="shared" si="72"/>
        <v>110.526</v>
      </c>
      <c r="L217" s="22">
        <f t="shared" si="73"/>
        <v>40.1463274336283</v>
      </c>
      <c r="M217" s="22">
        <f t="shared" si="74"/>
        <v>24.087796460177</v>
      </c>
      <c r="N217" s="22">
        <f t="shared" si="75"/>
        <v>32.1170619469027</v>
      </c>
      <c r="O217" s="31">
        <v>1398.98</v>
      </c>
      <c r="P217" s="19"/>
    </row>
    <row r="218" s="1" customFormat="1" ht="13.5" outlineLevel="2" spans="1:16">
      <c r="A218" s="19">
        <v>204</v>
      </c>
      <c r="B218" s="19" t="s">
        <v>430</v>
      </c>
      <c r="C218" s="20" t="s">
        <v>441</v>
      </c>
      <c r="D218" s="19" t="s">
        <v>442</v>
      </c>
      <c r="E218" s="19">
        <v>30</v>
      </c>
      <c r="F218" s="21">
        <v>2641</v>
      </c>
      <c r="G218" s="22">
        <v>1094.17</v>
      </c>
      <c r="H218" s="22">
        <f t="shared" si="70"/>
        <v>125.87796460177</v>
      </c>
      <c r="I218" s="22">
        <v>528.2</v>
      </c>
      <c r="J218" s="22">
        <f t="shared" si="71"/>
        <v>1496.49203539823</v>
      </c>
      <c r="K218" s="22">
        <f t="shared" si="72"/>
        <v>102.999</v>
      </c>
      <c r="L218" s="22">
        <f t="shared" si="73"/>
        <v>37.4123008849558</v>
      </c>
      <c r="M218" s="22">
        <f t="shared" si="74"/>
        <v>22.4473805309735</v>
      </c>
      <c r="N218" s="22">
        <f t="shared" si="75"/>
        <v>29.9298407079646</v>
      </c>
      <c r="O218" s="31">
        <v>1303.7</v>
      </c>
      <c r="P218" s="19"/>
    </row>
    <row r="219" s="1" customFormat="1" ht="13.5" outlineLevel="2" spans="1:16">
      <c r="A219" s="19">
        <v>205</v>
      </c>
      <c r="B219" s="19" t="s">
        <v>430</v>
      </c>
      <c r="C219" s="20" t="s">
        <v>443</v>
      </c>
      <c r="D219" s="19" t="s">
        <v>444</v>
      </c>
      <c r="E219" s="19">
        <v>30</v>
      </c>
      <c r="F219" s="21">
        <v>2671</v>
      </c>
      <c r="G219" s="22">
        <v>1106.6</v>
      </c>
      <c r="H219" s="22">
        <f t="shared" si="70"/>
        <v>127.30796460177</v>
      </c>
      <c r="I219" s="22">
        <v>534.2</v>
      </c>
      <c r="J219" s="22">
        <f t="shared" si="71"/>
        <v>1513.49203539823</v>
      </c>
      <c r="K219" s="22">
        <f t="shared" si="72"/>
        <v>104.169</v>
      </c>
      <c r="L219" s="22">
        <f t="shared" si="73"/>
        <v>37.8373008849558</v>
      </c>
      <c r="M219" s="22">
        <f t="shared" si="74"/>
        <v>22.7023805309734</v>
      </c>
      <c r="N219" s="22">
        <f t="shared" si="75"/>
        <v>30.2698407079646</v>
      </c>
      <c r="O219" s="31">
        <v>1318.51</v>
      </c>
      <c r="P219" s="19"/>
    </row>
    <row r="220" s="1" customFormat="1" ht="13.5" outlineLevel="2" spans="1:16">
      <c r="A220" s="19">
        <v>206</v>
      </c>
      <c r="B220" s="19" t="s">
        <v>430</v>
      </c>
      <c r="C220" s="20" t="s">
        <v>445</v>
      </c>
      <c r="D220" s="19" t="s">
        <v>446</v>
      </c>
      <c r="E220" s="19">
        <v>15</v>
      </c>
      <c r="F220" s="21">
        <v>909</v>
      </c>
      <c r="G220" s="22">
        <v>376.6</v>
      </c>
      <c r="H220" s="22">
        <f t="shared" si="70"/>
        <v>43.3256637168142</v>
      </c>
      <c r="I220" s="22"/>
      <c r="J220" s="22">
        <f t="shared" si="71"/>
        <v>333.274336283186</v>
      </c>
      <c r="K220" s="22">
        <f t="shared" si="72"/>
        <v>35.451</v>
      </c>
      <c r="L220" s="22">
        <f t="shared" si="73"/>
        <v>8.33185840707965</v>
      </c>
      <c r="M220" s="22">
        <f t="shared" si="74"/>
        <v>4.99911504424779</v>
      </c>
      <c r="N220" s="22">
        <f t="shared" si="75"/>
        <v>6.66548672566372</v>
      </c>
      <c r="O220" s="31">
        <v>277.83</v>
      </c>
      <c r="P220" s="19"/>
    </row>
    <row r="221" s="1" customFormat="1" ht="13.5" outlineLevel="2" spans="1:16">
      <c r="A221" s="19">
        <v>207</v>
      </c>
      <c r="B221" s="19" t="s">
        <v>430</v>
      </c>
      <c r="C221" s="20" t="s">
        <v>445</v>
      </c>
      <c r="D221" s="19" t="s">
        <v>447</v>
      </c>
      <c r="E221" s="19">
        <v>15</v>
      </c>
      <c r="F221" s="21">
        <v>2069</v>
      </c>
      <c r="G221" s="22">
        <v>857.19</v>
      </c>
      <c r="H221" s="22">
        <f t="shared" si="70"/>
        <v>98.614778761062</v>
      </c>
      <c r="I221" s="22"/>
      <c r="J221" s="22">
        <f t="shared" si="71"/>
        <v>758.575221238938</v>
      </c>
      <c r="K221" s="22">
        <f t="shared" si="72"/>
        <v>80.691</v>
      </c>
      <c r="L221" s="22">
        <f t="shared" si="73"/>
        <v>18.9643805309735</v>
      </c>
      <c r="M221" s="22">
        <f t="shared" si="74"/>
        <v>11.3786283185841</v>
      </c>
      <c r="N221" s="22">
        <f t="shared" si="75"/>
        <v>15.1715044247788</v>
      </c>
      <c r="O221" s="31">
        <v>632.37</v>
      </c>
      <c r="P221" s="19"/>
    </row>
    <row r="222" s="1" customFormat="1" ht="13.5" outlineLevel="2" spans="1:16">
      <c r="A222" s="19">
        <v>208</v>
      </c>
      <c r="B222" s="19" t="s">
        <v>430</v>
      </c>
      <c r="C222" s="20" t="s">
        <v>448</v>
      </c>
      <c r="D222" s="19" t="s">
        <v>449</v>
      </c>
      <c r="E222" s="19">
        <v>30</v>
      </c>
      <c r="F222" s="21">
        <v>2898</v>
      </c>
      <c r="G222" s="22">
        <v>1200.64</v>
      </c>
      <c r="H222" s="22">
        <f t="shared" si="70"/>
        <v>138.126725663717</v>
      </c>
      <c r="I222" s="22">
        <v>579.6</v>
      </c>
      <c r="J222" s="22">
        <f t="shared" si="71"/>
        <v>1642.11327433628</v>
      </c>
      <c r="K222" s="22">
        <f t="shared" si="72"/>
        <v>113.022</v>
      </c>
      <c r="L222" s="22">
        <f t="shared" si="73"/>
        <v>41.0528318584071</v>
      </c>
      <c r="M222" s="22">
        <f t="shared" si="74"/>
        <v>24.6316991150442</v>
      </c>
      <c r="N222" s="22">
        <f t="shared" si="75"/>
        <v>32.8422654867257</v>
      </c>
      <c r="O222" s="31">
        <v>1430.56</v>
      </c>
      <c r="P222" s="19"/>
    </row>
    <row r="223" s="1" customFormat="1" ht="13.5" outlineLevel="2" spans="1:16">
      <c r="A223" s="19">
        <v>209</v>
      </c>
      <c r="B223" s="19" t="s">
        <v>430</v>
      </c>
      <c r="C223" s="20" t="s">
        <v>450</v>
      </c>
      <c r="D223" s="19" t="s">
        <v>451</v>
      </c>
      <c r="E223" s="19">
        <v>30</v>
      </c>
      <c r="F223" s="21">
        <v>2826</v>
      </c>
      <c r="G223" s="22">
        <v>1170.81</v>
      </c>
      <c r="H223" s="22">
        <f t="shared" si="70"/>
        <v>134.694955752212</v>
      </c>
      <c r="I223" s="22"/>
      <c r="J223" s="22">
        <f t="shared" si="71"/>
        <v>1036.11504424779</v>
      </c>
      <c r="K223" s="22">
        <f t="shared" si="72"/>
        <v>110.214</v>
      </c>
      <c r="L223" s="22">
        <f t="shared" si="73"/>
        <v>25.9028761061947</v>
      </c>
      <c r="M223" s="22">
        <f t="shared" si="74"/>
        <v>15.5417256637168</v>
      </c>
      <c r="N223" s="22">
        <f t="shared" si="75"/>
        <v>20.7223008849558</v>
      </c>
      <c r="O223" s="31">
        <v>863.73</v>
      </c>
      <c r="P223" s="19"/>
    </row>
    <row r="224" s="1" customFormat="1" ht="13.5" outlineLevel="2" spans="1:16">
      <c r="A224" s="19">
        <v>210</v>
      </c>
      <c r="B224" s="19" t="s">
        <v>430</v>
      </c>
      <c r="C224" s="20" t="s">
        <v>452</v>
      </c>
      <c r="D224" s="19" t="s">
        <v>453</v>
      </c>
      <c r="E224" s="19">
        <v>30</v>
      </c>
      <c r="F224" s="21">
        <v>3086</v>
      </c>
      <c r="G224" s="22">
        <v>1278.53</v>
      </c>
      <c r="H224" s="22">
        <f t="shared" si="70"/>
        <v>147.087522123894</v>
      </c>
      <c r="I224" s="22">
        <v>617.2</v>
      </c>
      <c r="J224" s="22">
        <f t="shared" si="71"/>
        <v>1748.64247787611</v>
      </c>
      <c r="K224" s="22">
        <f t="shared" si="72"/>
        <v>120.354</v>
      </c>
      <c r="L224" s="22">
        <f t="shared" si="73"/>
        <v>43.7160619469027</v>
      </c>
      <c r="M224" s="22">
        <f t="shared" si="74"/>
        <v>26.2296371681416</v>
      </c>
      <c r="N224" s="22">
        <f t="shared" si="75"/>
        <v>34.9728495575221</v>
      </c>
      <c r="O224" s="31">
        <v>1523.37</v>
      </c>
      <c r="P224" s="19"/>
    </row>
    <row r="225" s="1" customFormat="1" ht="13.5" outlineLevel="2" spans="1:16">
      <c r="A225" s="19">
        <v>211</v>
      </c>
      <c r="B225" s="19" t="s">
        <v>430</v>
      </c>
      <c r="C225" s="20" t="s">
        <v>454</v>
      </c>
      <c r="D225" s="19" t="s">
        <v>455</v>
      </c>
      <c r="E225" s="19">
        <v>30</v>
      </c>
      <c r="F225" s="21">
        <v>2432</v>
      </c>
      <c r="G225" s="22">
        <v>1007.58</v>
      </c>
      <c r="H225" s="22">
        <f t="shared" si="70"/>
        <v>115.916283185841</v>
      </c>
      <c r="I225" s="22">
        <v>486.4</v>
      </c>
      <c r="J225" s="22">
        <f t="shared" si="71"/>
        <v>1378.06371681416</v>
      </c>
      <c r="K225" s="22">
        <f t="shared" si="72"/>
        <v>94.848</v>
      </c>
      <c r="L225" s="22">
        <f t="shared" si="73"/>
        <v>34.451592920354</v>
      </c>
      <c r="M225" s="22">
        <f t="shared" si="74"/>
        <v>20.6709557522124</v>
      </c>
      <c r="N225" s="22">
        <f t="shared" si="75"/>
        <v>27.5612743362832</v>
      </c>
      <c r="O225" s="31">
        <v>1200.53</v>
      </c>
      <c r="P225" s="19"/>
    </row>
    <row r="226" s="1" customFormat="1" ht="13.5" outlineLevel="2" spans="1:16">
      <c r="A226" s="19">
        <v>212</v>
      </c>
      <c r="B226" s="19" t="s">
        <v>430</v>
      </c>
      <c r="C226" s="20" t="s">
        <v>456</v>
      </c>
      <c r="D226" s="19" t="s">
        <v>457</v>
      </c>
      <c r="E226" s="19">
        <v>30</v>
      </c>
      <c r="F226" s="21">
        <v>2594</v>
      </c>
      <c r="G226" s="22">
        <v>1074.69</v>
      </c>
      <c r="H226" s="22">
        <f t="shared" si="70"/>
        <v>123.636902654867</v>
      </c>
      <c r="I226" s="22">
        <v>518.8</v>
      </c>
      <c r="J226" s="22">
        <f t="shared" si="71"/>
        <v>1469.85309734513</v>
      </c>
      <c r="K226" s="22">
        <f t="shared" si="72"/>
        <v>101.166</v>
      </c>
      <c r="L226" s="22">
        <f t="shared" si="73"/>
        <v>36.7463274336283</v>
      </c>
      <c r="M226" s="22">
        <f t="shared" si="74"/>
        <v>22.047796460177</v>
      </c>
      <c r="N226" s="22">
        <f t="shared" si="75"/>
        <v>29.3970619469027</v>
      </c>
      <c r="O226" s="31">
        <v>1280.5</v>
      </c>
      <c r="P226" s="19"/>
    </row>
    <row r="227" s="1" customFormat="1" ht="13.5" outlineLevel="2" spans="1:16">
      <c r="A227" s="19">
        <v>213</v>
      </c>
      <c r="B227" s="19" t="s">
        <v>430</v>
      </c>
      <c r="C227" s="20" t="s">
        <v>458</v>
      </c>
      <c r="D227" s="19" t="s">
        <v>459</v>
      </c>
      <c r="E227" s="19">
        <v>30</v>
      </c>
      <c r="F227" s="21">
        <v>2469</v>
      </c>
      <c r="G227" s="22">
        <v>1022.91</v>
      </c>
      <c r="H227" s="22">
        <f t="shared" si="70"/>
        <v>117.679911504425</v>
      </c>
      <c r="I227" s="22"/>
      <c r="J227" s="22">
        <f t="shared" si="71"/>
        <v>905.230088495575</v>
      </c>
      <c r="K227" s="22">
        <f t="shared" si="72"/>
        <v>96.291</v>
      </c>
      <c r="L227" s="22">
        <f t="shared" si="73"/>
        <v>22.6307522123894</v>
      </c>
      <c r="M227" s="22">
        <f t="shared" si="74"/>
        <v>13.5784513274336</v>
      </c>
      <c r="N227" s="22">
        <f t="shared" si="75"/>
        <v>18.1046017699115</v>
      </c>
      <c r="O227" s="31">
        <v>754.63</v>
      </c>
      <c r="P227" s="19"/>
    </row>
    <row r="228" s="1" customFormat="1" ht="13.5" outlineLevel="2" spans="1:16">
      <c r="A228" s="19">
        <v>214</v>
      </c>
      <c r="B228" s="19" t="s">
        <v>430</v>
      </c>
      <c r="C228" s="20" t="s">
        <v>288</v>
      </c>
      <c r="D228" s="19" t="s">
        <v>460</v>
      </c>
      <c r="E228" s="19">
        <v>30</v>
      </c>
      <c r="F228" s="21">
        <v>1906</v>
      </c>
      <c r="G228" s="22">
        <v>789.66</v>
      </c>
      <c r="H228" s="22">
        <f t="shared" si="70"/>
        <v>90.8458407079646</v>
      </c>
      <c r="I228" s="22">
        <v>381.2</v>
      </c>
      <c r="J228" s="22">
        <f t="shared" si="71"/>
        <v>1080.01415929204</v>
      </c>
      <c r="K228" s="22">
        <f t="shared" si="72"/>
        <v>74.334</v>
      </c>
      <c r="L228" s="22">
        <f t="shared" si="73"/>
        <v>27.0003539823009</v>
      </c>
      <c r="M228" s="22">
        <f t="shared" si="74"/>
        <v>16.2002123893805</v>
      </c>
      <c r="N228" s="22">
        <f t="shared" si="75"/>
        <v>21.6002831858407</v>
      </c>
      <c r="O228" s="31">
        <v>940.88</v>
      </c>
      <c r="P228" s="19"/>
    </row>
    <row r="229" s="1" customFormat="1" ht="13.5" outlineLevel="2" spans="1:16">
      <c r="A229" s="19">
        <v>215</v>
      </c>
      <c r="B229" s="19" t="s">
        <v>430</v>
      </c>
      <c r="C229" s="20" t="s">
        <v>461</v>
      </c>
      <c r="D229" s="19" t="s">
        <v>462</v>
      </c>
      <c r="E229" s="19">
        <v>30</v>
      </c>
      <c r="F229" s="21">
        <v>2620</v>
      </c>
      <c r="G229" s="22">
        <v>1085.47</v>
      </c>
      <c r="H229" s="22">
        <f t="shared" si="70"/>
        <v>124.877079646018</v>
      </c>
      <c r="I229" s="22"/>
      <c r="J229" s="22">
        <f t="shared" si="71"/>
        <v>960.592920353982</v>
      </c>
      <c r="K229" s="22">
        <f t="shared" si="72"/>
        <v>102.18</v>
      </c>
      <c r="L229" s="22">
        <f t="shared" si="73"/>
        <v>24.0148230088496</v>
      </c>
      <c r="M229" s="22">
        <f t="shared" si="74"/>
        <v>14.4088938053097</v>
      </c>
      <c r="N229" s="22">
        <f t="shared" si="75"/>
        <v>19.2118584070796</v>
      </c>
      <c r="O229" s="31">
        <v>800.78</v>
      </c>
      <c r="P229" s="19"/>
    </row>
    <row r="230" s="1" customFormat="1" ht="13.5" outlineLevel="2" spans="1:16">
      <c r="A230" s="19">
        <v>216</v>
      </c>
      <c r="B230" s="19" t="s">
        <v>430</v>
      </c>
      <c r="C230" s="20" t="s">
        <v>463</v>
      </c>
      <c r="D230" s="19" t="s">
        <v>464</v>
      </c>
      <c r="E230" s="19">
        <v>30</v>
      </c>
      <c r="F230" s="21">
        <v>2947</v>
      </c>
      <c r="G230" s="22">
        <v>1220.94</v>
      </c>
      <c r="H230" s="22">
        <f t="shared" si="70"/>
        <v>140.462123893805</v>
      </c>
      <c r="I230" s="22"/>
      <c r="J230" s="22">
        <f t="shared" si="71"/>
        <v>1080.47787610619</v>
      </c>
      <c r="K230" s="22">
        <f t="shared" si="72"/>
        <v>114.933</v>
      </c>
      <c r="L230" s="22">
        <f t="shared" si="73"/>
        <v>27.0119469026549</v>
      </c>
      <c r="M230" s="22">
        <f t="shared" si="74"/>
        <v>16.2071681415929</v>
      </c>
      <c r="N230" s="22">
        <f t="shared" si="75"/>
        <v>21.6095575221239</v>
      </c>
      <c r="O230" s="31">
        <v>900.72</v>
      </c>
      <c r="P230" s="19"/>
    </row>
    <row r="231" s="1" customFormat="1" ht="13.5" outlineLevel="2" spans="1:16">
      <c r="A231" s="19">
        <v>217</v>
      </c>
      <c r="B231" s="19" t="s">
        <v>430</v>
      </c>
      <c r="C231" s="20" t="s">
        <v>465</v>
      </c>
      <c r="D231" s="35" t="s">
        <v>466</v>
      </c>
      <c r="E231" s="19">
        <v>30</v>
      </c>
      <c r="F231" s="21">
        <v>2847</v>
      </c>
      <c r="G231" s="22">
        <v>1179.51</v>
      </c>
      <c r="H231" s="22">
        <f t="shared" si="70"/>
        <v>135.695840707965</v>
      </c>
      <c r="I231" s="22">
        <v>569.4</v>
      </c>
      <c r="J231" s="22">
        <f t="shared" si="71"/>
        <v>1613.21415929204</v>
      </c>
      <c r="K231" s="22">
        <f t="shared" si="72"/>
        <v>111.033</v>
      </c>
      <c r="L231" s="22">
        <f t="shared" si="73"/>
        <v>40.3303539823009</v>
      </c>
      <c r="M231" s="22">
        <f t="shared" si="74"/>
        <v>24.1982123893805</v>
      </c>
      <c r="N231" s="22">
        <f t="shared" si="75"/>
        <v>32.2642831858407</v>
      </c>
      <c r="O231" s="31">
        <v>1405.39</v>
      </c>
      <c r="P231" s="19"/>
    </row>
    <row r="232" s="3" customFormat="1" ht="13.5" outlineLevel="1" spans="1:16">
      <c r="A232" s="23"/>
      <c r="B232" s="23" t="s">
        <v>467</v>
      </c>
      <c r="C232" s="24"/>
      <c r="D232" s="23"/>
      <c r="E232" s="23"/>
      <c r="F232" s="25">
        <f t="shared" ref="F232:O232" si="76">SUBTOTAL(9,F213:F231)</f>
        <v>48920</v>
      </c>
      <c r="G232" s="26">
        <f t="shared" si="76"/>
        <v>20267.58</v>
      </c>
      <c r="H232" s="26">
        <f t="shared" si="76"/>
        <v>2331.66849557522</v>
      </c>
      <c r="I232" s="26">
        <f t="shared" si="76"/>
        <v>5263.6</v>
      </c>
      <c r="J232" s="26">
        <f t="shared" si="76"/>
        <v>23199.5115044248</v>
      </c>
      <c r="K232" s="26">
        <f t="shared" si="76"/>
        <v>1907.88</v>
      </c>
      <c r="L232" s="26">
        <f t="shared" si="76"/>
        <v>579.98778761062</v>
      </c>
      <c r="M232" s="26">
        <f t="shared" si="76"/>
        <v>347.992672566371</v>
      </c>
      <c r="N232" s="26">
        <f t="shared" si="76"/>
        <v>463.990230088496</v>
      </c>
      <c r="O232" s="26">
        <f t="shared" si="76"/>
        <v>19899.67</v>
      </c>
      <c r="P232" s="23"/>
    </row>
    <row r="233" s="1" customFormat="1" ht="13.5" outlineLevel="2" spans="1:16">
      <c r="A233" s="19">
        <v>219</v>
      </c>
      <c r="B233" s="19" t="s">
        <v>468</v>
      </c>
      <c r="C233" s="20" t="s">
        <v>469</v>
      </c>
      <c r="D233" s="19" t="s">
        <v>470</v>
      </c>
      <c r="E233" s="19">
        <v>30</v>
      </c>
      <c r="F233" s="21">
        <v>2913</v>
      </c>
      <c r="G233" s="22">
        <v>1206.86</v>
      </c>
      <c r="H233" s="22">
        <f t="shared" ref="H233:H248" si="77">(G233)/1.13*0.13</f>
        <v>138.842300884956</v>
      </c>
      <c r="I233" s="22">
        <v>582.6</v>
      </c>
      <c r="J233" s="22">
        <f t="shared" ref="J233:J248" si="78">(G233)-H233+(I233)</f>
        <v>1650.61769911504</v>
      </c>
      <c r="K233" s="22">
        <f t="shared" ref="K233:K248" si="79">(F233)*0.039</f>
        <v>113.607</v>
      </c>
      <c r="L233" s="22">
        <f t="shared" ref="L233:L248" si="80">J233*0.025</f>
        <v>41.2654424778761</v>
      </c>
      <c r="M233" s="22">
        <f t="shared" ref="M233:M248" si="81">J233*0.015</f>
        <v>24.7592654867257</v>
      </c>
      <c r="N233" s="22">
        <f t="shared" ref="N233:N248" si="82">J233*0.02</f>
        <v>33.0123539823009</v>
      </c>
      <c r="O233" s="31">
        <v>1437.97</v>
      </c>
      <c r="P233" s="19"/>
    </row>
    <row r="234" s="1" customFormat="1" ht="13.5" outlineLevel="2" spans="1:16">
      <c r="A234" s="19">
        <v>220</v>
      </c>
      <c r="B234" s="19" t="s">
        <v>468</v>
      </c>
      <c r="C234" s="20" t="s">
        <v>471</v>
      </c>
      <c r="D234" s="19" t="s">
        <v>472</v>
      </c>
      <c r="E234" s="19">
        <v>30</v>
      </c>
      <c r="F234" s="21">
        <v>2910</v>
      </c>
      <c r="G234" s="22">
        <v>1205.61</v>
      </c>
      <c r="H234" s="22">
        <f t="shared" si="77"/>
        <v>138.698495575221</v>
      </c>
      <c r="I234" s="22">
        <v>582</v>
      </c>
      <c r="J234" s="22">
        <f t="shared" si="78"/>
        <v>1648.91150442478</v>
      </c>
      <c r="K234" s="22">
        <f t="shared" si="79"/>
        <v>113.49</v>
      </c>
      <c r="L234" s="22">
        <f t="shared" si="80"/>
        <v>41.2227876106195</v>
      </c>
      <c r="M234" s="22">
        <f t="shared" si="81"/>
        <v>24.7336725663717</v>
      </c>
      <c r="N234" s="22">
        <f t="shared" si="82"/>
        <v>32.9782300884956</v>
      </c>
      <c r="O234" s="31">
        <v>1436.49</v>
      </c>
      <c r="P234" s="19"/>
    </row>
    <row r="235" s="1" customFormat="1" ht="13.5" outlineLevel="2" spans="1:16">
      <c r="A235" s="19">
        <v>221</v>
      </c>
      <c r="B235" s="19" t="s">
        <v>468</v>
      </c>
      <c r="C235" s="20" t="s">
        <v>473</v>
      </c>
      <c r="D235" s="19" t="s">
        <v>474</v>
      </c>
      <c r="E235" s="19">
        <v>30</v>
      </c>
      <c r="F235" s="21">
        <v>2513</v>
      </c>
      <c r="G235" s="22">
        <v>1041.14</v>
      </c>
      <c r="H235" s="22">
        <f t="shared" si="77"/>
        <v>119.777168141593</v>
      </c>
      <c r="I235" s="22">
        <v>502.6</v>
      </c>
      <c r="J235" s="22">
        <f t="shared" si="78"/>
        <v>1423.96283185841</v>
      </c>
      <c r="K235" s="22">
        <f t="shared" si="79"/>
        <v>98.007</v>
      </c>
      <c r="L235" s="22">
        <f t="shared" si="80"/>
        <v>35.5990707964602</v>
      </c>
      <c r="M235" s="22">
        <f t="shared" si="81"/>
        <v>21.3594424778761</v>
      </c>
      <c r="N235" s="22">
        <f t="shared" si="82"/>
        <v>28.4792566371681</v>
      </c>
      <c r="O235" s="31">
        <v>1240.52</v>
      </c>
      <c r="P235" s="19"/>
    </row>
    <row r="236" s="1" customFormat="1" ht="13.5" outlineLevel="2" spans="1:16">
      <c r="A236" s="19">
        <v>222</v>
      </c>
      <c r="B236" s="19" t="s">
        <v>468</v>
      </c>
      <c r="C236" s="20" t="s">
        <v>475</v>
      </c>
      <c r="D236" s="19" t="s">
        <v>476</v>
      </c>
      <c r="E236" s="19">
        <v>30</v>
      </c>
      <c r="F236" s="21">
        <v>2108</v>
      </c>
      <c r="G236" s="22">
        <v>873.34</v>
      </c>
      <c r="H236" s="22">
        <f t="shared" si="77"/>
        <v>100.472743362832</v>
      </c>
      <c r="I236" s="22">
        <v>421.6</v>
      </c>
      <c r="J236" s="22">
        <f t="shared" si="78"/>
        <v>1194.46725663717</v>
      </c>
      <c r="K236" s="22">
        <f t="shared" si="79"/>
        <v>82.212</v>
      </c>
      <c r="L236" s="22">
        <f t="shared" si="80"/>
        <v>29.8616814159292</v>
      </c>
      <c r="M236" s="22">
        <f t="shared" si="81"/>
        <v>17.9170088495575</v>
      </c>
      <c r="N236" s="22">
        <f t="shared" si="82"/>
        <v>23.8893451327434</v>
      </c>
      <c r="O236" s="31">
        <v>1040.59</v>
      </c>
      <c r="P236" s="19"/>
    </row>
    <row r="237" s="1" customFormat="1" ht="13.5" outlineLevel="2" spans="1:16">
      <c r="A237" s="19">
        <v>223</v>
      </c>
      <c r="B237" s="19" t="s">
        <v>468</v>
      </c>
      <c r="C237" s="20" t="s">
        <v>477</v>
      </c>
      <c r="D237" s="19" t="s">
        <v>478</v>
      </c>
      <c r="E237" s="19">
        <v>30</v>
      </c>
      <c r="F237" s="21">
        <v>2928</v>
      </c>
      <c r="G237" s="22">
        <v>1213.07</v>
      </c>
      <c r="H237" s="22">
        <f t="shared" si="77"/>
        <v>139.556725663717</v>
      </c>
      <c r="I237" s="22">
        <v>585.6</v>
      </c>
      <c r="J237" s="22">
        <f t="shared" si="78"/>
        <v>1659.11327433628</v>
      </c>
      <c r="K237" s="22">
        <f t="shared" si="79"/>
        <v>114.192</v>
      </c>
      <c r="L237" s="22">
        <f t="shared" si="80"/>
        <v>41.4778318584071</v>
      </c>
      <c r="M237" s="22">
        <f t="shared" si="81"/>
        <v>24.8866991150442</v>
      </c>
      <c r="N237" s="22">
        <f t="shared" si="82"/>
        <v>33.1822654867257</v>
      </c>
      <c r="O237" s="31">
        <v>1445.37</v>
      </c>
      <c r="P237" s="19"/>
    </row>
    <row r="238" s="1" customFormat="1" ht="13.5" outlineLevel="2" spans="1:16">
      <c r="A238" s="19">
        <v>224</v>
      </c>
      <c r="B238" s="19" t="s">
        <v>468</v>
      </c>
      <c r="C238" s="20" t="s">
        <v>479</v>
      </c>
      <c r="D238" s="19" t="s">
        <v>480</v>
      </c>
      <c r="E238" s="19">
        <v>30</v>
      </c>
      <c r="F238" s="21">
        <v>2585</v>
      </c>
      <c r="G238" s="22">
        <v>1070.97</v>
      </c>
      <c r="H238" s="22">
        <f t="shared" si="77"/>
        <v>123.208938053097</v>
      </c>
      <c r="I238" s="22">
        <v>517</v>
      </c>
      <c r="J238" s="22">
        <f t="shared" si="78"/>
        <v>1464.7610619469</v>
      </c>
      <c r="K238" s="22">
        <f t="shared" si="79"/>
        <v>100.815</v>
      </c>
      <c r="L238" s="22">
        <f t="shared" si="80"/>
        <v>36.6190265486726</v>
      </c>
      <c r="M238" s="22">
        <f t="shared" si="81"/>
        <v>21.9714159292035</v>
      </c>
      <c r="N238" s="22">
        <f t="shared" si="82"/>
        <v>29.2952212389381</v>
      </c>
      <c r="O238" s="31">
        <v>1276.06</v>
      </c>
      <c r="P238" s="19"/>
    </row>
    <row r="239" s="1" customFormat="1" ht="13.5" outlineLevel="2" spans="1:16">
      <c r="A239" s="19">
        <v>225</v>
      </c>
      <c r="B239" s="19" t="s">
        <v>468</v>
      </c>
      <c r="C239" s="20" t="s">
        <v>481</v>
      </c>
      <c r="D239" s="19" t="s">
        <v>482</v>
      </c>
      <c r="E239" s="19">
        <v>30</v>
      </c>
      <c r="F239" s="21">
        <v>2747</v>
      </c>
      <c r="G239" s="22">
        <v>1138.08</v>
      </c>
      <c r="H239" s="22">
        <f t="shared" si="77"/>
        <v>130.929557522124</v>
      </c>
      <c r="I239" s="22">
        <v>549.4</v>
      </c>
      <c r="J239" s="22">
        <f t="shared" si="78"/>
        <v>1556.55044247788</v>
      </c>
      <c r="K239" s="22">
        <f t="shared" si="79"/>
        <v>107.133</v>
      </c>
      <c r="L239" s="22">
        <f t="shared" si="80"/>
        <v>38.9137610619469</v>
      </c>
      <c r="M239" s="22">
        <f t="shared" si="81"/>
        <v>23.3482566371681</v>
      </c>
      <c r="N239" s="22">
        <f t="shared" si="82"/>
        <v>31.1310088495575</v>
      </c>
      <c r="O239" s="31">
        <v>1356.02</v>
      </c>
      <c r="P239" s="19"/>
    </row>
    <row r="240" s="1" customFormat="1" ht="13.5" outlineLevel="2" spans="1:16">
      <c r="A240" s="19">
        <v>226</v>
      </c>
      <c r="B240" s="19" t="s">
        <v>468</v>
      </c>
      <c r="C240" s="20" t="s">
        <v>483</v>
      </c>
      <c r="D240" s="19" t="s">
        <v>484</v>
      </c>
      <c r="E240" s="19">
        <v>30</v>
      </c>
      <c r="F240" s="21">
        <v>2989</v>
      </c>
      <c r="G240" s="22">
        <v>1238.34</v>
      </c>
      <c r="H240" s="22">
        <f t="shared" si="77"/>
        <v>142.46389380531</v>
      </c>
      <c r="I240" s="22">
        <v>597.8</v>
      </c>
      <c r="J240" s="22">
        <f t="shared" si="78"/>
        <v>1693.67610619469</v>
      </c>
      <c r="K240" s="22">
        <f t="shared" si="79"/>
        <v>116.571</v>
      </c>
      <c r="L240" s="22">
        <f t="shared" si="80"/>
        <v>42.3419026548673</v>
      </c>
      <c r="M240" s="22">
        <f t="shared" si="81"/>
        <v>25.4051415929204</v>
      </c>
      <c r="N240" s="22">
        <f t="shared" si="82"/>
        <v>33.8735221238938</v>
      </c>
      <c r="O240" s="31">
        <v>1475.48</v>
      </c>
      <c r="P240" s="19"/>
    </row>
    <row r="241" s="1" customFormat="1" ht="13.5" outlineLevel="2" spans="1:16">
      <c r="A241" s="19">
        <v>227</v>
      </c>
      <c r="B241" s="19" t="s">
        <v>468</v>
      </c>
      <c r="C241" s="20" t="s">
        <v>485</v>
      </c>
      <c r="D241" s="19" t="s">
        <v>486</v>
      </c>
      <c r="E241" s="19">
        <v>30</v>
      </c>
      <c r="F241" s="21">
        <v>2597</v>
      </c>
      <c r="G241" s="22">
        <v>1075.94</v>
      </c>
      <c r="H241" s="22">
        <f t="shared" si="77"/>
        <v>123.780707964602</v>
      </c>
      <c r="I241" s="22">
        <v>519.4</v>
      </c>
      <c r="J241" s="22">
        <f t="shared" si="78"/>
        <v>1471.5592920354</v>
      </c>
      <c r="K241" s="22">
        <f t="shared" si="79"/>
        <v>101.283</v>
      </c>
      <c r="L241" s="22">
        <f t="shared" si="80"/>
        <v>36.788982300885</v>
      </c>
      <c r="M241" s="22">
        <f t="shared" si="81"/>
        <v>22.073389380531</v>
      </c>
      <c r="N241" s="22">
        <f t="shared" si="82"/>
        <v>29.431185840708</v>
      </c>
      <c r="O241" s="31">
        <v>1281.98</v>
      </c>
      <c r="P241" s="19"/>
    </row>
    <row r="242" s="1" customFormat="1" ht="13.5" outlineLevel="2" spans="1:16">
      <c r="A242" s="19">
        <v>228</v>
      </c>
      <c r="B242" s="19" t="s">
        <v>468</v>
      </c>
      <c r="C242" s="20" t="s">
        <v>485</v>
      </c>
      <c r="D242" s="19" t="s">
        <v>487</v>
      </c>
      <c r="E242" s="19">
        <v>30</v>
      </c>
      <c r="F242" s="21">
        <v>2324</v>
      </c>
      <c r="G242" s="22">
        <v>962.83</v>
      </c>
      <c r="H242" s="22">
        <f t="shared" si="77"/>
        <v>110.768053097345</v>
      </c>
      <c r="I242" s="22"/>
      <c r="J242" s="22">
        <f t="shared" si="78"/>
        <v>852.061946902655</v>
      </c>
      <c r="K242" s="22">
        <f t="shared" si="79"/>
        <v>90.636</v>
      </c>
      <c r="L242" s="22">
        <f t="shared" si="80"/>
        <v>21.3015486725664</v>
      </c>
      <c r="M242" s="22">
        <f t="shared" si="81"/>
        <v>12.7809292035398</v>
      </c>
      <c r="N242" s="22">
        <f t="shared" si="82"/>
        <v>17.0412389380531</v>
      </c>
      <c r="O242" s="31">
        <v>710.3</v>
      </c>
      <c r="P242" s="19"/>
    </row>
    <row r="243" s="1" customFormat="1" ht="13.5" outlineLevel="2" spans="1:16">
      <c r="A243" s="19">
        <v>229</v>
      </c>
      <c r="B243" s="19" t="s">
        <v>468</v>
      </c>
      <c r="C243" s="20" t="s">
        <v>488</v>
      </c>
      <c r="D243" s="19" t="s">
        <v>489</v>
      </c>
      <c r="E243" s="19">
        <v>30</v>
      </c>
      <c r="F243" s="21">
        <v>2598</v>
      </c>
      <c r="G243" s="22">
        <v>1076.35</v>
      </c>
      <c r="H243" s="22">
        <f t="shared" si="77"/>
        <v>123.827876106195</v>
      </c>
      <c r="I243" s="22"/>
      <c r="J243" s="22">
        <f t="shared" si="78"/>
        <v>952.522123893805</v>
      </c>
      <c r="K243" s="22">
        <f t="shared" si="79"/>
        <v>101.322</v>
      </c>
      <c r="L243" s="22">
        <f t="shared" si="80"/>
        <v>23.8130530973451</v>
      </c>
      <c r="M243" s="22">
        <f t="shared" si="81"/>
        <v>14.2878318584071</v>
      </c>
      <c r="N243" s="22">
        <f t="shared" si="82"/>
        <v>19.0504424778761</v>
      </c>
      <c r="O243" s="31">
        <v>794.05</v>
      </c>
      <c r="P243" s="19"/>
    </row>
    <row r="244" s="1" customFormat="1" ht="13.5" outlineLevel="2" spans="1:16">
      <c r="A244" s="19">
        <v>230</v>
      </c>
      <c r="B244" s="19" t="s">
        <v>468</v>
      </c>
      <c r="C244" s="20" t="s">
        <v>490</v>
      </c>
      <c r="D244" s="19" t="s">
        <v>491</v>
      </c>
      <c r="E244" s="19">
        <v>30</v>
      </c>
      <c r="F244" s="21">
        <v>2839</v>
      </c>
      <c r="G244" s="22">
        <v>1176.2</v>
      </c>
      <c r="H244" s="22">
        <f t="shared" si="77"/>
        <v>135.315044247788</v>
      </c>
      <c r="I244" s="22">
        <v>567.8</v>
      </c>
      <c r="J244" s="22">
        <f t="shared" si="78"/>
        <v>1608.68495575221</v>
      </c>
      <c r="K244" s="22">
        <f t="shared" si="79"/>
        <v>110.721</v>
      </c>
      <c r="L244" s="22">
        <f t="shared" si="80"/>
        <v>40.2171238938053</v>
      </c>
      <c r="M244" s="22">
        <f t="shared" si="81"/>
        <v>24.1302743362832</v>
      </c>
      <c r="N244" s="22">
        <f t="shared" si="82"/>
        <v>32.1736991150442</v>
      </c>
      <c r="O244" s="31">
        <v>1401.44</v>
      </c>
      <c r="P244" s="19"/>
    </row>
    <row r="245" s="1" customFormat="1" ht="13.5" outlineLevel="2" spans="1:16">
      <c r="A245" s="19">
        <v>231</v>
      </c>
      <c r="B245" s="19" t="s">
        <v>468</v>
      </c>
      <c r="C245" s="20" t="s">
        <v>492</v>
      </c>
      <c r="D245" s="19" t="s">
        <v>493</v>
      </c>
      <c r="E245" s="19">
        <v>30</v>
      </c>
      <c r="F245" s="21">
        <v>2918</v>
      </c>
      <c r="G245" s="22">
        <v>1208.93</v>
      </c>
      <c r="H245" s="22">
        <f t="shared" si="77"/>
        <v>139.080442477876</v>
      </c>
      <c r="I245" s="22">
        <v>583.6</v>
      </c>
      <c r="J245" s="22">
        <f t="shared" si="78"/>
        <v>1653.44955752212</v>
      </c>
      <c r="K245" s="22">
        <f t="shared" si="79"/>
        <v>113.802</v>
      </c>
      <c r="L245" s="22">
        <f t="shared" si="80"/>
        <v>41.3362389380531</v>
      </c>
      <c r="M245" s="22">
        <f t="shared" si="81"/>
        <v>24.8017433628319</v>
      </c>
      <c r="N245" s="22">
        <f t="shared" si="82"/>
        <v>33.0689911504425</v>
      </c>
      <c r="O245" s="31">
        <v>1440.44</v>
      </c>
      <c r="P245" s="19"/>
    </row>
    <row r="246" s="1" customFormat="1" ht="13.5" outlineLevel="2" spans="1:16">
      <c r="A246" s="19">
        <v>232</v>
      </c>
      <c r="B246" s="19" t="s">
        <v>468</v>
      </c>
      <c r="C246" s="20" t="s">
        <v>494</v>
      </c>
      <c r="D246" s="19" t="s">
        <v>495</v>
      </c>
      <c r="E246" s="19">
        <v>30</v>
      </c>
      <c r="F246" s="21">
        <v>2702</v>
      </c>
      <c r="G246" s="22">
        <v>1119.44</v>
      </c>
      <c r="H246" s="22">
        <f t="shared" si="77"/>
        <v>128.785132743363</v>
      </c>
      <c r="I246" s="22">
        <v>270.2</v>
      </c>
      <c r="J246" s="22">
        <f t="shared" si="78"/>
        <v>1260.85486725664</v>
      </c>
      <c r="K246" s="22">
        <f t="shared" si="79"/>
        <v>105.378</v>
      </c>
      <c r="L246" s="22">
        <f t="shared" si="80"/>
        <v>31.5213716814159</v>
      </c>
      <c r="M246" s="22">
        <f t="shared" si="81"/>
        <v>18.9128230088496</v>
      </c>
      <c r="N246" s="22">
        <f t="shared" si="82"/>
        <v>25.2170973451327</v>
      </c>
      <c r="O246" s="31">
        <v>1079.83</v>
      </c>
      <c r="P246" s="19"/>
    </row>
    <row r="247" s="1" customFormat="1" ht="13.5" outlineLevel="2" spans="1:16">
      <c r="A247" s="19">
        <v>233</v>
      </c>
      <c r="B247" s="19" t="s">
        <v>468</v>
      </c>
      <c r="C247" s="20" t="s">
        <v>496</v>
      </c>
      <c r="D247" s="19" t="s">
        <v>497</v>
      </c>
      <c r="E247" s="19">
        <v>30</v>
      </c>
      <c r="F247" s="21">
        <v>2891</v>
      </c>
      <c r="G247" s="22">
        <v>1197.74</v>
      </c>
      <c r="H247" s="22">
        <f t="shared" si="77"/>
        <v>137.793097345133</v>
      </c>
      <c r="I247" s="22">
        <v>578.2</v>
      </c>
      <c r="J247" s="22">
        <f t="shared" si="78"/>
        <v>1638.14690265487</v>
      </c>
      <c r="K247" s="22">
        <f t="shared" si="79"/>
        <v>112.749</v>
      </c>
      <c r="L247" s="22">
        <f t="shared" si="80"/>
        <v>40.9536725663717</v>
      </c>
      <c r="M247" s="22">
        <f t="shared" si="81"/>
        <v>24.572203539823</v>
      </c>
      <c r="N247" s="22">
        <f t="shared" si="82"/>
        <v>32.7629380530973</v>
      </c>
      <c r="O247" s="31">
        <v>1427.11</v>
      </c>
      <c r="P247" s="19"/>
    </row>
    <row r="248" s="1" customFormat="1" ht="13.5" outlineLevel="2" spans="1:16">
      <c r="A248" s="19">
        <v>234</v>
      </c>
      <c r="B248" s="19" t="s">
        <v>468</v>
      </c>
      <c r="C248" s="20" t="s">
        <v>498</v>
      </c>
      <c r="D248" s="19" t="s">
        <v>499</v>
      </c>
      <c r="E248" s="19">
        <v>30</v>
      </c>
      <c r="F248" s="21">
        <v>2819</v>
      </c>
      <c r="G248" s="22">
        <v>1167.91</v>
      </c>
      <c r="H248" s="22">
        <f t="shared" si="77"/>
        <v>134.361327433628</v>
      </c>
      <c r="I248" s="22">
        <v>563.8</v>
      </c>
      <c r="J248" s="22">
        <f t="shared" si="78"/>
        <v>1597.34867256637</v>
      </c>
      <c r="K248" s="22">
        <f t="shared" si="79"/>
        <v>109.941</v>
      </c>
      <c r="L248" s="22">
        <f t="shared" si="80"/>
        <v>39.9337168141593</v>
      </c>
      <c r="M248" s="22">
        <f t="shared" si="81"/>
        <v>23.9602300884956</v>
      </c>
      <c r="N248" s="22">
        <f t="shared" si="82"/>
        <v>31.9469734513274</v>
      </c>
      <c r="O248" s="31">
        <v>1391.57</v>
      </c>
      <c r="P248" s="19"/>
    </row>
    <row r="249" s="3" customFormat="1" ht="13.5" outlineLevel="1" spans="1:16">
      <c r="A249" s="23"/>
      <c r="B249" s="23" t="s">
        <v>500</v>
      </c>
      <c r="C249" s="24"/>
      <c r="D249" s="23"/>
      <c r="E249" s="23"/>
      <c r="F249" s="25">
        <f t="shared" ref="F249:O249" si="83">SUBTOTAL(9,F233:F248)</f>
        <v>43381</v>
      </c>
      <c r="G249" s="26">
        <f t="shared" si="83"/>
        <v>17972.75</v>
      </c>
      <c r="H249" s="26">
        <f t="shared" si="83"/>
        <v>2067.66150442478</v>
      </c>
      <c r="I249" s="26">
        <f t="shared" si="83"/>
        <v>7421.6</v>
      </c>
      <c r="J249" s="26">
        <f t="shared" si="83"/>
        <v>23326.6884955752</v>
      </c>
      <c r="K249" s="26">
        <f t="shared" si="83"/>
        <v>1691.859</v>
      </c>
      <c r="L249" s="26">
        <f t="shared" si="83"/>
        <v>583.167212389381</v>
      </c>
      <c r="M249" s="26">
        <f t="shared" si="83"/>
        <v>349.900327433628</v>
      </c>
      <c r="N249" s="26">
        <f t="shared" si="83"/>
        <v>466.533769911504</v>
      </c>
      <c r="O249" s="26">
        <f t="shared" si="83"/>
        <v>20235.22</v>
      </c>
      <c r="P249" s="23"/>
    </row>
    <row r="250" s="1" customFormat="1" ht="13.5" outlineLevel="2" spans="1:16">
      <c r="A250" s="19">
        <v>235</v>
      </c>
      <c r="B250" s="19" t="s">
        <v>501</v>
      </c>
      <c r="C250" s="20" t="s">
        <v>502</v>
      </c>
      <c r="D250" s="19" t="s">
        <v>503</v>
      </c>
      <c r="E250" s="19">
        <v>30</v>
      </c>
      <c r="F250" s="21">
        <v>3148</v>
      </c>
      <c r="G250" s="22">
        <v>1304.22</v>
      </c>
      <c r="H250" s="22">
        <f t="shared" ref="H250:H256" si="84">(G250)/1.13*0.13</f>
        <v>150.043008849558</v>
      </c>
      <c r="I250" s="22">
        <v>629.6</v>
      </c>
      <c r="J250" s="22">
        <f t="shared" ref="J250:J256" si="85">(G250)-H250+(I250)</f>
        <v>1783.77699115044</v>
      </c>
      <c r="K250" s="22">
        <f t="shared" ref="K250:K256" si="86">(F250)*0.039</f>
        <v>122.772</v>
      </c>
      <c r="L250" s="22">
        <f t="shared" ref="L250:L256" si="87">J250*0.025</f>
        <v>44.5944247787611</v>
      </c>
      <c r="M250" s="22">
        <f t="shared" ref="M250:M256" si="88">J250*0.015</f>
        <v>26.7566548672566</v>
      </c>
      <c r="N250" s="22">
        <f t="shared" ref="N250:N256" si="89">J250*0.02</f>
        <v>35.6755398230088</v>
      </c>
      <c r="O250" s="31">
        <v>1553.98</v>
      </c>
      <c r="P250" s="19"/>
    </row>
    <row r="251" s="1" customFormat="1" ht="13.5" outlineLevel="2" spans="1:16">
      <c r="A251" s="19">
        <v>236</v>
      </c>
      <c r="B251" s="19" t="s">
        <v>501</v>
      </c>
      <c r="C251" s="20" t="s">
        <v>504</v>
      </c>
      <c r="D251" s="19" t="s">
        <v>505</v>
      </c>
      <c r="E251" s="19">
        <v>30</v>
      </c>
      <c r="F251" s="21">
        <v>2776</v>
      </c>
      <c r="G251" s="22">
        <v>1150.1</v>
      </c>
      <c r="H251" s="22">
        <f t="shared" si="84"/>
        <v>132.312389380531</v>
      </c>
      <c r="I251" s="22">
        <v>555.2</v>
      </c>
      <c r="J251" s="22">
        <f t="shared" si="85"/>
        <v>1572.98761061947</v>
      </c>
      <c r="K251" s="22">
        <f t="shared" si="86"/>
        <v>108.264</v>
      </c>
      <c r="L251" s="22">
        <f t="shared" si="87"/>
        <v>39.3246902654867</v>
      </c>
      <c r="M251" s="22">
        <f t="shared" si="88"/>
        <v>23.594814159292</v>
      </c>
      <c r="N251" s="22">
        <f t="shared" si="89"/>
        <v>31.4597522123894</v>
      </c>
      <c r="O251" s="31">
        <v>1370.34</v>
      </c>
      <c r="P251" s="19"/>
    </row>
    <row r="252" s="1" customFormat="1" ht="13.5" outlineLevel="2" spans="1:16">
      <c r="A252" s="19">
        <v>237</v>
      </c>
      <c r="B252" s="19" t="s">
        <v>501</v>
      </c>
      <c r="C252" s="20" t="s">
        <v>506</v>
      </c>
      <c r="D252" s="19" t="s">
        <v>507</v>
      </c>
      <c r="E252" s="19">
        <v>30</v>
      </c>
      <c r="F252" s="21">
        <v>2703</v>
      </c>
      <c r="G252" s="22">
        <v>1119.85</v>
      </c>
      <c r="H252" s="22">
        <f t="shared" si="84"/>
        <v>128.832300884956</v>
      </c>
      <c r="I252" s="22">
        <v>540.6</v>
      </c>
      <c r="J252" s="22">
        <f t="shared" si="85"/>
        <v>1531.61769911504</v>
      </c>
      <c r="K252" s="22">
        <f t="shared" si="86"/>
        <v>105.417</v>
      </c>
      <c r="L252" s="22">
        <f t="shared" si="87"/>
        <v>38.2904424778761</v>
      </c>
      <c r="M252" s="22">
        <f t="shared" si="88"/>
        <v>22.9742654867257</v>
      </c>
      <c r="N252" s="22">
        <f t="shared" si="89"/>
        <v>30.6323539823009</v>
      </c>
      <c r="O252" s="31">
        <v>1334.3</v>
      </c>
      <c r="P252" s="19"/>
    </row>
    <row r="253" s="1" customFormat="1" ht="13.5" outlineLevel="2" spans="1:16">
      <c r="A253" s="19">
        <v>238</v>
      </c>
      <c r="B253" s="19" t="s">
        <v>501</v>
      </c>
      <c r="C253" s="20" t="s">
        <v>508</v>
      </c>
      <c r="D253" s="19" t="s">
        <v>509</v>
      </c>
      <c r="E253" s="19">
        <v>30</v>
      </c>
      <c r="F253" s="21">
        <v>2407</v>
      </c>
      <c r="G253" s="22">
        <v>997.22</v>
      </c>
      <c r="H253" s="22">
        <f t="shared" si="84"/>
        <v>114.724424778761</v>
      </c>
      <c r="I253" s="22">
        <v>481.4</v>
      </c>
      <c r="J253" s="22">
        <f t="shared" si="85"/>
        <v>1363.89557522124</v>
      </c>
      <c r="K253" s="22">
        <f t="shared" si="86"/>
        <v>93.873</v>
      </c>
      <c r="L253" s="22">
        <f t="shared" si="87"/>
        <v>34.097389380531</v>
      </c>
      <c r="M253" s="22">
        <f t="shared" si="88"/>
        <v>20.4584336283186</v>
      </c>
      <c r="N253" s="22">
        <f t="shared" si="89"/>
        <v>27.2779115044248</v>
      </c>
      <c r="O253" s="31">
        <v>1188.19</v>
      </c>
      <c r="P253" s="19"/>
    </row>
    <row r="254" s="1" customFormat="1" ht="13.5" outlineLevel="2" spans="1:16">
      <c r="A254" s="19">
        <v>239</v>
      </c>
      <c r="B254" s="19" t="s">
        <v>501</v>
      </c>
      <c r="C254" s="20" t="s">
        <v>510</v>
      </c>
      <c r="D254" s="19" t="s">
        <v>511</v>
      </c>
      <c r="E254" s="19">
        <v>30</v>
      </c>
      <c r="F254" s="21">
        <v>2570</v>
      </c>
      <c r="G254" s="22">
        <v>1064.75</v>
      </c>
      <c r="H254" s="22">
        <f t="shared" si="84"/>
        <v>122.493362831858</v>
      </c>
      <c r="I254" s="22">
        <v>514</v>
      </c>
      <c r="J254" s="22">
        <f t="shared" si="85"/>
        <v>1456.25663716814</v>
      </c>
      <c r="K254" s="22">
        <f t="shared" si="86"/>
        <v>100.23</v>
      </c>
      <c r="L254" s="22">
        <f t="shared" si="87"/>
        <v>36.4064159292035</v>
      </c>
      <c r="M254" s="22">
        <f t="shared" si="88"/>
        <v>21.8438495575221</v>
      </c>
      <c r="N254" s="22">
        <f t="shared" si="89"/>
        <v>29.1251327433628</v>
      </c>
      <c r="O254" s="31">
        <v>1268.65</v>
      </c>
      <c r="P254" s="19"/>
    </row>
    <row r="255" s="1" customFormat="1" ht="13.5" outlineLevel="2" spans="1:16">
      <c r="A255" s="19">
        <v>240</v>
      </c>
      <c r="B255" s="19" t="s">
        <v>501</v>
      </c>
      <c r="C255" s="20" t="s">
        <v>512</v>
      </c>
      <c r="D255" s="19" t="s">
        <v>513</v>
      </c>
      <c r="E255" s="19">
        <v>30</v>
      </c>
      <c r="F255" s="21">
        <v>3130</v>
      </c>
      <c r="G255" s="22">
        <v>1296.76</v>
      </c>
      <c r="H255" s="22">
        <f t="shared" si="84"/>
        <v>149.184778761062</v>
      </c>
      <c r="I255" s="22">
        <v>626</v>
      </c>
      <c r="J255" s="22">
        <f t="shared" si="85"/>
        <v>1773.57522123894</v>
      </c>
      <c r="K255" s="22">
        <f t="shared" si="86"/>
        <v>122.07</v>
      </c>
      <c r="L255" s="22">
        <f t="shared" si="87"/>
        <v>44.3393805309735</v>
      </c>
      <c r="M255" s="22">
        <f t="shared" si="88"/>
        <v>26.6036283185841</v>
      </c>
      <c r="N255" s="22">
        <f t="shared" si="89"/>
        <v>35.4715044247788</v>
      </c>
      <c r="O255" s="31">
        <v>1545.09</v>
      </c>
      <c r="P255" s="19"/>
    </row>
    <row r="256" s="1" customFormat="1" ht="13.5" outlineLevel="2" spans="1:16">
      <c r="A256" s="19">
        <v>241</v>
      </c>
      <c r="B256" s="19" t="s">
        <v>501</v>
      </c>
      <c r="C256" s="20" t="s">
        <v>514</v>
      </c>
      <c r="D256" s="19" t="s">
        <v>515</v>
      </c>
      <c r="E256" s="19">
        <v>30</v>
      </c>
      <c r="F256" s="21">
        <v>2891</v>
      </c>
      <c r="G256" s="22">
        <v>1197.74</v>
      </c>
      <c r="H256" s="22">
        <f t="shared" si="84"/>
        <v>137.793097345133</v>
      </c>
      <c r="I256" s="22">
        <v>578.2</v>
      </c>
      <c r="J256" s="22">
        <f t="shared" si="85"/>
        <v>1638.14690265487</v>
      </c>
      <c r="K256" s="22">
        <f t="shared" si="86"/>
        <v>112.749</v>
      </c>
      <c r="L256" s="22">
        <f t="shared" si="87"/>
        <v>40.9536725663717</v>
      </c>
      <c r="M256" s="22">
        <f t="shared" si="88"/>
        <v>24.572203539823</v>
      </c>
      <c r="N256" s="22">
        <f t="shared" si="89"/>
        <v>32.7629380530973</v>
      </c>
      <c r="O256" s="31">
        <v>1427.11</v>
      </c>
      <c r="P256" s="19"/>
    </row>
    <row r="257" s="3" customFormat="1" ht="13.5" outlineLevel="1" spans="1:16">
      <c r="A257" s="23"/>
      <c r="B257" s="23" t="s">
        <v>516</v>
      </c>
      <c r="C257" s="24"/>
      <c r="D257" s="23"/>
      <c r="E257" s="23"/>
      <c r="F257" s="25">
        <f t="shared" ref="F257:O257" si="90">SUBTOTAL(9,F250:F256)</f>
        <v>19625</v>
      </c>
      <c r="G257" s="26">
        <f t="shared" si="90"/>
        <v>8130.64</v>
      </c>
      <c r="H257" s="26">
        <f t="shared" si="90"/>
        <v>935.383362831859</v>
      </c>
      <c r="I257" s="26">
        <f t="shared" si="90"/>
        <v>3925</v>
      </c>
      <c r="J257" s="26">
        <f t="shared" si="90"/>
        <v>11120.2566371681</v>
      </c>
      <c r="K257" s="26">
        <f t="shared" si="90"/>
        <v>765.375</v>
      </c>
      <c r="L257" s="26">
        <f t="shared" si="90"/>
        <v>278.006415929204</v>
      </c>
      <c r="M257" s="26">
        <f t="shared" si="90"/>
        <v>166.803849557522</v>
      </c>
      <c r="N257" s="26">
        <f t="shared" si="90"/>
        <v>222.405132743363</v>
      </c>
      <c r="O257" s="26">
        <f t="shared" si="90"/>
        <v>9687.66</v>
      </c>
      <c r="P257" s="23"/>
    </row>
    <row r="258" s="1" customFormat="1" ht="13.5" outlineLevel="2" spans="1:16">
      <c r="A258" s="19">
        <v>242</v>
      </c>
      <c r="B258" s="19" t="s">
        <v>517</v>
      </c>
      <c r="C258" s="20" t="s">
        <v>518</v>
      </c>
      <c r="D258" s="19" t="s">
        <v>519</v>
      </c>
      <c r="E258" s="19">
        <v>30</v>
      </c>
      <c r="F258" s="21">
        <v>3065</v>
      </c>
      <c r="G258" s="22">
        <v>1269.83</v>
      </c>
      <c r="H258" s="22">
        <f t="shared" ref="H258:H267" si="91">(G258)/1.13*0.13</f>
        <v>146.086637168142</v>
      </c>
      <c r="I258" s="22">
        <v>613</v>
      </c>
      <c r="J258" s="22">
        <f t="shared" ref="J258:J267" si="92">(G258)-H258+(I258)</f>
        <v>1736.74336283186</v>
      </c>
      <c r="K258" s="22">
        <f t="shared" ref="K258:K267" si="93">(F258)*0.039</f>
        <v>119.535</v>
      </c>
      <c r="L258" s="22">
        <f t="shared" ref="L258:L267" si="94">J258*0.025</f>
        <v>43.4185840707965</v>
      </c>
      <c r="M258" s="22">
        <f t="shared" ref="M258:M267" si="95">J258*0.015</f>
        <v>26.0511504424779</v>
      </c>
      <c r="N258" s="22">
        <f t="shared" ref="N258:N267" si="96">J258*0.02</f>
        <v>34.7348672566372</v>
      </c>
      <c r="O258" s="31">
        <v>1513</v>
      </c>
      <c r="P258" s="19"/>
    </row>
    <row r="259" s="1" customFormat="1" ht="13.5" outlineLevel="2" spans="1:16">
      <c r="A259" s="19">
        <v>243</v>
      </c>
      <c r="B259" s="19" t="s">
        <v>517</v>
      </c>
      <c r="C259" s="20" t="s">
        <v>520</v>
      </c>
      <c r="D259" s="19" t="s">
        <v>521</v>
      </c>
      <c r="E259" s="19">
        <v>30</v>
      </c>
      <c r="F259" s="21">
        <v>2853</v>
      </c>
      <c r="G259" s="22">
        <v>1182</v>
      </c>
      <c r="H259" s="22">
        <f t="shared" si="91"/>
        <v>135.982300884956</v>
      </c>
      <c r="I259" s="22"/>
      <c r="J259" s="22">
        <f t="shared" si="92"/>
        <v>1046.01769911504</v>
      </c>
      <c r="K259" s="22">
        <f t="shared" si="93"/>
        <v>111.267</v>
      </c>
      <c r="L259" s="22">
        <f t="shared" si="94"/>
        <v>26.1504424778761</v>
      </c>
      <c r="M259" s="22">
        <f t="shared" si="95"/>
        <v>15.6902654867257</v>
      </c>
      <c r="N259" s="22">
        <f t="shared" si="96"/>
        <v>20.9203539823009</v>
      </c>
      <c r="O259" s="31">
        <v>871.99</v>
      </c>
      <c r="P259" s="19"/>
    </row>
    <row r="260" s="1" customFormat="1" ht="13.5" outlineLevel="2" spans="1:16">
      <c r="A260" s="19">
        <v>244</v>
      </c>
      <c r="B260" s="19" t="s">
        <v>517</v>
      </c>
      <c r="C260" s="20" t="s">
        <v>522</v>
      </c>
      <c r="D260" s="19" t="s">
        <v>523</v>
      </c>
      <c r="E260" s="19">
        <v>30</v>
      </c>
      <c r="F260" s="21">
        <v>2742</v>
      </c>
      <c r="G260" s="22">
        <v>1136.01</v>
      </c>
      <c r="H260" s="22">
        <f t="shared" si="91"/>
        <v>130.691415929204</v>
      </c>
      <c r="I260" s="22">
        <v>548.4</v>
      </c>
      <c r="J260" s="22">
        <f t="shared" si="92"/>
        <v>1553.7185840708</v>
      </c>
      <c r="K260" s="22">
        <f t="shared" si="93"/>
        <v>106.938</v>
      </c>
      <c r="L260" s="22">
        <f t="shared" si="94"/>
        <v>38.8429646017699</v>
      </c>
      <c r="M260" s="22">
        <f t="shared" si="95"/>
        <v>23.3057787610619</v>
      </c>
      <c r="N260" s="22">
        <f t="shared" si="96"/>
        <v>31.0743716814159</v>
      </c>
      <c r="O260" s="31">
        <v>1353.56</v>
      </c>
      <c r="P260" s="19"/>
    </row>
    <row r="261" s="1" customFormat="1" ht="13.5" outlineLevel="2" spans="1:16">
      <c r="A261" s="19">
        <v>245</v>
      </c>
      <c r="B261" s="19" t="s">
        <v>517</v>
      </c>
      <c r="C261" s="20" t="s">
        <v>524</v>
      </c>
      <c r="D261" s="19" t="s">
        <v>525</v>
      </c>
      <c r="E261" s="19">
        <v>30</v>
      </c>
      <c r="F261" s="21">
        <v>2650</v>
      </c>
      <c r="G261" s="22">
        <v>1097.9</v>
      </c>
      <c r="H261" s="22">
        <f t="shared" si="91"/>
        <v>126.307079646018</v>
      </c>
      <c r="I261" s="22">
        <v>530</v>
      </c>
      <c r="J261" s="22">
        <f t="shared" si="92"/>
        <v>1501.59292035398</v>
      </c>
      <c r="K261" s="22">
        <f t="shared" si="93"/>
        <v>103.35</v>
      </c>
      <c r="L261" s="22">
        <f t="shared" si="94"/>
        <v>37.5398230088496</v>
      </c>
      <c r="M261" s="22">
        <f t="shared" si="95"/>
        <v>22.5238938053097</v>
      </c>
      <c r="N261" s="22">
        <f t="shared" si="96"/>
        <v>30.0318584070796</v>
      </c>
      <c r="O261" s="31">
        <v>1308.15</v>
      </c>
      <c r="P261" s="19"/>
    </row>
    <row r="262" s="1" customFormat="1" ht="13.5" outlineLevel="2" spans="1:16">
      <c r="A262" s="19">
        <v>246</v>
      </c>
      <c r="B262" s="19" t="s">
        <v>517</v>
      </c>
      <c r="C262" s="20" t="s">
        <v>526</v>
      </c>
      <c r="D262" s="19" t="s">
        <v>527</v>
      </c>
      <c r="E262" s="19">
        <v>30</v>
      </c>
      <c r="F262" s="21">
        <v>2894</v>
      </c>
      <c r="G262" s="22">
        <v>1198.98</v>
      </c>
      <c r="H262" s="22">
        <f t="shared" si="91"/>
        <v>137.935752212389</v>
      </c>
      <c r="I262" s="22">
        <v>578.8</v>
      </c>
      <c r="J262" s="22">
        <f t="shared" si="92"/>
        <v>1639.84424778761</v>
      </c>
      <c r="K262" s="22">
        <f t="shared" si="93"/>
        <v>112.866</v>
      </c>
      <c r="L262" s="22">
        <f t="shared" si="94"/>
        <v>40.9961061946903</v>
      </c>
      <c r="M262" s="22">
        <f t="shared" si="95"/>
        <v>24.5976637168142</v>
      </c>
      <c r="N262" s="22">
        <f t="shared" si="96"/>
        <v>32.7968849557522</v>
      </c>
      <c r="O262" s="31">
        <v>1428.59</v>
      </c>
      <c r="P262" s="19"/>
    </row>
    <row r="263" s="1" customFormat="1" ht="13.5" outlineLevel="2" spans="1:16">
      <c r="A263" s="19">
        <v>247</v>
      </c>
      <c r="B263" s="19" t="s">
        <v>517</v>
      </c>
      <c r="C263" s="20" t="s">
        <v>528</v>
      </c>
      <c r="D263" s="19" t="s">
        <v>529</v>
      </c>
      <c r="E263" s="19">
        <v>30</v>
      </c>
      <c r="F263" s="21">
        <v>1762</v>
      </c>
      <c r="G263" s="22">
        <v>730</v>
      </c>
      <c r="H263" s="22">
        <f t="shared" si="91"/>
        <v>83.9823008849558</v>
      </c>
      <c r="I263" s="22">
        <v>352.4</v>
      </c>
      <c r="J263" s="22">
        <f t="shared" si="92"/>
        <v>998.417699115044</v>
      </c>
      <c r="K263" s="22">
        <f t="shared" si="93"/>
        <v>68.718</v>
      </c>
      <c r="L263" s="22">
        <f t="shared" si="94"/>
        <v>24.9604424778761</v>
      </c>
      <c r="M263" s="22">
        <f t="shared" si="95"/>
        <v>14.9762654867257</v>
      </c>
      <c r="N263" s="22">
        <f t="shared" si="96"/>
        <v>19.9683539823009</v>
      </c>
      <c r="O263" s="31">
        <v>869.79</v>
      </c>
      <c r="P263" s="19"/>
    </row>
    <row r="264" s="1" customFormat="1" ht="13.5" outlineLevel="2" spans="1:16">
      <c r="A264" s="19">
        <v>248</v>
      </c>
      <c r="B264" s="19" t="s">
        <v>517</v>
      </c>
      <c r="C264" s="20" t="s">
        <v>530</v>
      </c>
      <c r="D264" s="19" t="s">
        <v>531</v>
      </c>
      <c r="E264" s="19">
        <v>30</v>
      </c>
      <c r="F264" s="21">
        <v>2773</v>
      </c>
      <c r="G264" s="22">
        <v>1148.85</v>
      </c>
      <c r="H264" s="22">
        <f t="shared" si="91"/>
        <v>132.168584070796</v>
      </c>
      <c r="I264" s="22">
        <v>554.6</v>
      </c>
      <c r="J264" s="22">
        <f t="shared" si="92"/>
        <v>1571.2814159292</v>
      </c>
      <c r="K264" s="22">
        <f t="shared" si="93"/>
        <v>108.147</v>
      </c>
      <c r="L264" s="22">
        <f t="shared" si="94"/>
        <v>39.2820353982301</v>
      </c>
      <c r="M264" s="22">
        <f t="shared" si="95"/>
        <v>23.569221238938</v>
      </c>
      <c r="N264" s="22">
        <f t="shared" si="96"/>
        <v>31.4256283185841</v>
      </c>
      <c r="O264" s="31">
        <v>1368.86</v>
      </c>
      <c r="P264" s="19"/>
    </row>
    <row r="265" s="1" customFormat="1" ht="13.5" outlineLevel="2" spans="1:16">
      <c r="A265" s="19">
        <v>249</v>
      </c>
      <c r="B265" s="19" t="s">
        <v>517</v>
      </c>
      <c r="C265" s="20" t="s">
        <v>532</v>
      </c>
      <c r="D265" s="19" t="s">
        <v>533</v>
      </c>
      <c r="E265" s="19">
        <v>30</v>
      </c>
      <c r="F265" s="21">
        <v>2518</v>
      </c>
      <c r="G265" s="22">
        <v>1043.21</v>
      </c>
      <c r="H265" s="22">
        <f t="shared" si="91"/>
        <v>120.015309734513</v>
      </c>
      <c r="I265" s="22">
        <v>503.6</v>
      </c>
      <c r="J265" s="22">
        <f t="shared" si="92"/>
        <v>1426.79469026549</v>
      </c>
      <c r="K265" s="22">
        <f t="shared" si="93"/>
        <v>98.202</v>
      </c>
      <c r="L265" s="22">
        <f t="shared" si="94"/>
        <v>35.6698672566372</v>
      </c>
      <c r="M265" s="22">
        <f t="shared" si="95"/>
        <v>21.4019203539823</v>
      </c>
      <c r="N265" s="22">
        <f t="shared" si="96"/>
        <v>28.5358938053097</v>
      </c>
      <c r="O265" s="31">
        <v>1242.99</v>
      </c>
      <c r="P265" s="19"/>
    </row>
    <row r="266" s="1" customFormat="1" ht="13.5" outlineLevel="2" spans="1:16">
      <c r="A266" s="19">
        <v>250</v>
      </c>
      <c r="B266" s="19" t="s">
        <v>517</v>
      </c>
      <c r="C266" s="20" t="s">
        <v>534</v>
      </c>
      <c r="D266" s="19" t="s">
        <v>535</v>
      </c>
      <c r="E266" s="19">
        <v>30</v>
      </c>
      <c r="F266" s="21">
        <v>2539</v>
      </c>
      <c r="G266" s="22">
        <v>1051.91</v>
      </c>
      <c r="H266" s="22">
        <f t="shared" si="91"/>
        <v>121.016194690266</v>
      </c>
      <c r="I266" s="22">
        <v>507.8</v>
      </c>
      <c r="J266" s="22">
        <f t="shared" si="92"/>
        <v>1438.69380530973</v>
      </c>
      <c r="K266" s="22">
        <f t="shared" si="93"/>
        <v>99.021</v>
      </c>
      <c r="L266" s="22">
        <f t="shared" si="94"/>
        <v>35.9673451327434</v>
      </c>
      <c r="M266" s="22">
        <f t="shared" si="95"/>
        <v>21.580407079646</v>
      </c>
      <c r="N266" s="22">
        <f t="shared" si="96"/>
        <v>28.7738761061947</v>
      </c>
      <c r="O266" s="31">
        <v>1253.35</v>
      </c>
      <c r="P266" s="19"/>
    </row>
    <row r="267" s="1" customFormat="1" ht="13.5" outlineLevel="2" spans="1:16">
      <c r="A267" s="19">
        <v>251</v>
      </c>
      <c r="B267" s="19" t="s">
        <v>517</v>
      </c>
      <c r="C267" s="20" t="s">
        <v>536</v>
      </c>
      <c r="D267" s="19" t="s">
        <v>537</v>
      </c>
      <c r="E267" s="19">
        <v>30</v>
      </c>
      <c r="F267" s="21">
        <v>2680</v>
      </c>
      <c r="G267" s="22">
        <v>1110.32</v>
      </c>
      <c r="H267" s="22">
        <f t="shared" si="91"/>
        <v>127.73592920354</v>
      </c>
      <c r="I267" s="22">
        <v>536</v>
      </c>
      <c r="J267" s="22">
        <f t="shared" si="92"/>
        <v>1518.58407079646</v>
      </c>
      <c r="K267" s="22">
        <f t="shared" si="93"/>
        <v>104.52</v>
      </c>
      <c r="L267" s="22">
        <f t="shared" si="94"/>
        <v>37.9646017699115</v>
      </c>
      <c r="M267" s="22">
        <f t="shared" si="95"/>
        <v>22.7787610619469</v>
      </c>
      <c r="N267" s="22">
        <f t="shared" si="96"/>
        <v>30.3716814159292</v>
      </c>
      <c r="O267" s="31">
        <v>1322.95</v>
      </c>
      <c r="P267" s="19"/>
    </row>
    <row r="268" s="3" customFormat="1" ht="13.5" outlineLevel="1" spans="1:16">
      <c r="A268" s="23"/>
      <c r="B268" s="23" t="s">
        <v>538</v>
      </c>
      <c r="C268" s="24"/>
      <c r="D268" s="23"/>
      <c r="E268" s="23"/>
      <c r="F268" s="25">
        <f t="shared" ref="F268:O268" si="97">SUBTOTAL(9,F258:F267)</f>
        <v>26476</v>
      </c>
      <c r="G268" s="26">
        <f t="shared" si="97"/>
        <v>10969.01</v>
      </c>
      <c r="H268" s="26">
        <f t="shared" si="97"/>
        <v>1261.92150442478</v>
      </c>
      <c r="I268" s="26">
        <f t="shared" si="97"/>
        <v>4724.6</v>
      </c>
      <c r="J268" s="26">
        <f t="shared" si="97"/>
        <v>14431.6884955752</v>
      </c>
      <c r="K268" s="26">
        <f t="shared" si="97"/>
        <v>1032.564</v>
      </c>
      <c r="L268" s="26">
        <f t="shared" si="97"/>
        <v>360.792212389381</v>
      </c>
      <c r="M268" s="26">
        <f t="shared" si="97"/>
        <v>216.475327433628</v>
      </c>
      <c r="N268" s="26">
        <f t="shared" si="97"/>
        <v>288.633769911504</v>
      </c>
      <c r="O268" s="26">
        <f t="shared" si="97"/>
        <v>12533.23</v>
      </c>
      <c r="P268" s="23"/>
    </row>
    <row r="269" s="1" customFormat="1" ht="13.5" outlineLevel="2" spans="1:16">
      <c r="A269" s="19">
        <v>252</v>
      </c>
      <c r="B269" s="19" t="s">
        <v>539</v>
      </c>
      <c r="C269" s="20" t="s">
        <v>540</v>
      </c>
      <c r="D269" s="19" t="s">
        <v>541</v>
      </c>
      <c r="E269" s="19">
        <v>30</v>
      </c>
      <c r="F269" s="21">
        <v>2886</v>
      </c>
      <c r="G269" s="22">
        <v>1195.67</v>
      </c>
      <c r="H269" s="22">
        <f t="shared" ref="H269:H279" si="98">(G269)/1.13*0.13</f>
        <v>137.554955752212</v>
      </c>
      <c r="I269" s="22">
        <v>288.6</v>
      </c>
      <c r="J269" s="22">
        <f t="shared" ref="J269:J279" si="99">(G269)-H269+(I269)</f>
        <v>1346.71504424779</v>
      </c>
      <c r="K269" s="22">
        <f t="shared" ref="K269:K279" si="100">(F269)*0.039</f>
        <v>112.554</v>
      </c>
      <c r="L269" s="22">
        <f t="shared" ref="L269:L279" si="101">J269*0.025</f>
        <v>33.6678761061947</v>
      </c>
      <c r="M269" s="22">
        <f t="shared" ref="M269:M279" si="102">J269*0.015</f>
        <v>20.2007256637168</v>
      </c>
      <c r="N269" s="22">
        <f t="shared" ref="N269:N279" si="103">J269*0.02</f>
        <v>26.9343008849558</v>
      </c>
      <c r="O269" s="31">
        <v>1153.36</v>
      </c>
      <c r="P269" s="19"/>
    </row>
    <row r="270" s="1" customFormat="1" ht="13.5" outlineLevel="2" spans="1:16">
      <c r="A270" s="19">
        <v>253</v>
      </c>
      <c r="B270" s="19" t="s">
        <v>539</v>
      </c>
      <c r="C270" s="20" t="s">
        <v>542</v>
      </c>
      <c r="D270" s="19" t="s">
        <v>543</v>
      </c>
      <c r="E270" s="19">
        <v>30</v>
      </c>
      <c r="F270" s="21">
        <v>3168</v>
      </c>
      <c r="G270" s="22">
        <v>1312.5</v>
      </c>
      <c r="H270" s="22">
        <f t="shared" si="98"/>
        <v>150.995575221239</v>
      </c>
      <c r="I270" s="22">
        <v>633.6</v>
      </c>
      <c r="J270" s="22">
        <f t="shared" si="99"/>
        <v>1795.10442477876</v>
      </c>
      <c r="K270" s="22">
        <f t="shared" si="100"/>
        <v>123.552</v>
      </c>
      <c r="L270" s="22">
        <f t="shared" si="101"/>
        <v>44.877610619469</v>
      </c>
      <c r="M270" s="22">
        <f t="shared" si="102"/>
        <v>26.9265663716814</v>
      </c>
      <c r="N270" s="22">
        <f t="shared" si="103"/>
        <v>35.9020884955752</v>
      </c>
      <c r="O270" s="31">
        <v>1563.85</v>
      </c>
      <c r="P270" s="19"/>
    </row>
    <row r="271" s="1" customFormat="1" ht="13.5" outlineLevel="2" spans="1:16">
      <c r="A271" s="19">
        <v>254</v>
      </c>
      <c r="B271" s="19" t="s">
        <v>539</v>
      </c>
      <c r="C271" s="20" t="s">
        <v>544</v>
      </c>
      <c r="D271" s="19" t="s">
        <v>545</v>
      </c>
      <c r="E271" s="19">
        <v>30</v>
      </c>
      <c r="F271" s="21">
        <v>2820</v>
      </c>
      <c r="G271" s="22">
        <v>1168.33</v>
      </c>
      <c r="H271" s="22">
        <f t="shared" si="98"/>
        <v>134.409646017699</v>
      </c>
      <c r="I271" s="22">
        <v>564</v>
      </c>
      <c r="J271" s="22">
        <f t="shared" si="99"/>
        <v>1597.9203539823</v>
      </c>
      <c r="K271" s="22">
        <f t="shared" si="100"/>
        <v>109.98</v>
      </c>
      <c r="L271" s="22">
        <f t="shared" si="101"/>
        <v>39.9480088495575</v>
      </c>
      <c r="M271" s="22">
        <f t="shared" si="102"/>
        <v>23.9688053097345</v>
      </c>
      <c r="N271" s="22">
        <f t="shared" si="103"/>
        <v>31.958407079646</v>
      </c>
      <c r="O271" s="31">
        <v>1392.07</v>
      </c>
      <c r="P271" s="19"/>
    </row>
    <row r="272" s="1" customFormat="1" ht="13.5" outlineLevel="2" spans="1:16">
      <c r="A272" s="19">
        <v>255</v>
      </c>
      <c r="B272" s="19" t="s">
        <v>539</v>
      </c>
      <c r="C272" s="20" t="s">
        <v>546</v>
      </c>
      <c r="D272" s="19" t="s">
        <v>547</v>
      </c>
      <c r="E272" s="19">
        <v>30</v>
      </c>
      <c r="F272" s="21">
        <v>3380</v>
      </c>
      <c r="G272" s="22">
        <v>1400.33</v>
      </c>
      <c r="H272" s="22">
        <f t="shared" si="98"/>
        <v>161.099911504425</v>
      </c>
      <c r="I272" s="22">
        <v>676</v>
      </c>
      <c r="J272" s="22">
        <f t="shared" si="99"/>
        <v>1915.23008849558</v>
      </c>
      <c r="K272" s="22">
        <f t="shared" si="100"/>
        <v>131.82</v>
      </c>
      <c r="L272" s="22">
        <f t="shared" si="101"/>
        <v>47.8807522123894</v>
      </c>
      <c r="M272" s="22">
        <f t="shared" si="102"/>
        <v>28.7284513274336</v>
      </c>
      <c r="N272" s="22">
        <f t="shared" si="103"/>
        <v>38.3046017699115</v>
      </c>
      <c r="O272" s="31">
        <v>1668.5</v>
      </c>
      <c r="P272" s="19"/>
    </row>
    <row r="273" s="1" customFormat="1" ht="13.5" outlineLevel="2" spans="1:16">
      <c r="A273" s="19">
        <v>256</v>
      </c>
      <c r="B273" s="19" t="s">
        <v>539</v>
      </c>
      <c r="C273" s="20" t="s">
        <v>548</v>
      </c>
      <c r="D273" s="19" t="s">
        <v>549</v>
      </c>
      <c r="E273" s="19">
        <v>30</v>
      </c>
      <c r="F273" s="21">
        <v>2948</v>
      </c>
      <c r="G273" s="22">
        <v>1221.36</v>
      </c>
      <c r="H273" s="22">
        <f t="shared" si="98"/>
        <v>140.510442477876</v>
      </c>
      <c r="I273" s="22">
        <v>294.8</v>
      </c>
      <c r="J273" s="22">
        <f t="shared" si="99"/>
        <v>1375.64955752212</v>
      </c>
      <c r="K273" s="22">
        <f t="shared" si="100"/>
        <v>114.972</v>
      </c>
      <c r="L273" s="22">
        <f t="shared" si="101"/>
        <v>34.3912389380531</v>
      </c>
      <c r="M273" s="22">
        <f t="shared" si="102"/>
        <v>20.6347433628319</v>
      </c>
      <c r="N273" s="22">
        <f t="shared" si="103"/>
        <v>27.5129911504425</v>
      </c>
      <c r="O273" s="31">
        <v>1178.14</v>
      </c>
      <c r="P273" s="19"/>
    </row>
    <row r="274" s="1" customFormat="1" ht="13.5" outlineLevel="2" spans="1:16">
      <c r="A274" s="19">
        <v>257</v>
      </c>
      <c r="B274" s="19" t="s">
        <v>539</v>
      </c>
      <c r="C274" s="20" t="s">
        <v>550</v>
      </c>
      <c r="D274" s="19" t="s">
        <v>551</v>
      </c>
      <c r="E274" s="19">
        <v>30</v>
      </c>
      <c r="F274" s="21">
        <v>3235</v>
      </c>
      <c r="G274" s="22">
        <v>1340.26</v>
      </c>
      <c r="H274" s="22">
        <f t="shared" si="98"/>
        <v>154.189203539823</v>
      </c>
      <c r="I274" s="22">
        <v>323.5</v>
      </c>
      <c r="J274" s="22">
        <f t="shared" si="99"/>
        <v>1509.57079646018</v>
      </c>
      <c r="K274" s="22">
        <f t="shared" si="100"/>
        <v>126.165</v>
      </c>
      <c r="L274" s="22">
        <f t="shared" si="101"/>
        <v>37.7392699115044</v>
      </c>
      <c r="M274" s="22">
        <f t="shared" si="102"/>
        <v>22.6435619469027</v>
      </c>
      <c r="N274" s="22">
        <f t="shared" si="103"/>
        <v>30.1914159292035</v>
      </c>
      <c r="O274" s="31">
        <v>1292.83</v>
      </c>
      <c r="P274" s="19"/>
    </row>
    <row r="275" s="1" customFormat="1" ht="13.5" outlineLevel="2" spans="1:16">
      <c r="A275" s="19">
        <v>258</v>
      </c>
      <c r="B275" s="19" t="s">
        <v>539</v>
      </c>
      <c r="C275" s="20" t="s">
        <v>552</v>
      </c>
      <c r="D275" s="19" t="s">
        <v>553</v>
      </c>
      <c r="E275" s="19">
        <v>30</v>
      </c>
      <c r="F275" s="21">
        <v>2842</v>
      </c>
      <c r="G275" s="22">
        <v>1177.44</v>
      </c>
      <c r="H275" s="22">
        <f t="shared" si="98"/>
        <v>135.457699115044</v>
      </c>
      <c r="I275" s="22">
        <v>568.4</v>
      </c>
      <c r="J275" s="22">
        <f t="shared" si="99"/>
        <v>1610.38230088496</v>
      </c>
      <c r="K275" s="22">
        <f t="shared" si="100"/>
        <v>110.838</v>
      </c>
      <c r="L275" s="22">
        <f t="shared" si="101"/>
        <v>40.2595575221239</v>
      </c>
      <c r="M275" s="22">
        <f t="shared" si="102"/>
        <v>24.1557345132743</v>
      </c>
      <c r="N275" s="22">
        <f t="shared" si="103"/>
        <v>32.2076460176991</v>
      </c>
      <c r="O275" s="31">
        <v>1402.92</v>
      </c>
      <c r="P275" s="19"/>
    </row>
    <row r="276" s="1" customFormat="1" ht="13.5" outlineLevel="2" spans="1:16">
      <c r="A276" s="19">
        <v>259</v>
      </c>
      <c r="B276" s="19" t="s">
        <v>539</v>
      </c>
      <c r="C276" s="20" t="s">
        <v>554</v>
      </c>
      <c r="D276" s="19" t="s">
        <v>555</v>
      </c>
      <c r="E276" s="19">
        <v>30</v>
      </c>
      <c r="F276" s="21">
        <v>2862</v>
      </c>
      <c r="G276" s="22">
        <v>1185.73</v>
      </c>
      <c r="H276" s="22">
        <f t="shared" si="98"/>
        <v>136.411415929204</v>
      </c>
      <c r="I276" s="22">
        <v>572.4</v>
      </c>
      <c r="J276" s="22">
        <f t="shared" si="99"/>
        <v>1621.7185840708</v>
      </c>
      <c r="K276" s="22">
        <f t="shared" si="100"/>
        <v>111.618</v>
      </c>
      <c r="L276" s="22">
        <f t="shared" si="101"/>
        <v>40.5429646017699</v>
      </c>
      <c r="M276" s="22">
        <f t="shared" si="102"/>
        <v>24.3257787610619</v>
      </c>
      <c r="N276" s="22">
        <f t="shared" si="103"/>
        <v>32.4343716814159</v>
      </c>
      <c r="O276" s="31">
        <v>1412.8</v>
      </c>
      <c r="P276" s="19"/>
    </row>
    <row r="277" s="1" customFormat="1" ht="13.5" outlineLevel="2" spans="1:16">
      <c r="A277" s="19">
        <v>260</v>
      </c>
      <c r="B277" s="19" t="s">
        <v>539</v>
      </c>
      <c r="C277" s="20" t="s">
        <v>556</v>
      </c>
      <c r="D277" s="19" t="s">
        <v>557</v>
      </c>
      <c r="E277" s="19">
        <v>30</v>
      </c>
      <c r="F277" s="21">
        <v>3067</v>
      </c>
      <c r="G277" s="22">
        <v>1270.66</v>
      </c>
      <c r="H277" s="22">
        <f t="shared" si="98"/>
        <v>146.182123893805</v>
      </c>
      <c r="I277" s="22">
        <v>613.4</v>
      </c>
      <c r="J277" s="22">
        <f t="shared" si="99"/>
        <v>1737.87787610619</v>
      </c>
      <c r="K277" s="22">
        <f t="shared" si="100"/>
        <v>119.613</v>
      </c>
      <c r="L277" s="22">
        <f t="shared" si="101"/>
        <v>43.4469469026549</v>
      </c>
      <c r="M277" s="22">
        <f t="shared" si="102"/>
        <v>26.0681681415929</v>
      </c>
      <c r="N277" s="22">
        <f t="shared" si="103"/>
        <v>34.7575575221239</v>
      </c>
      <c r="O277" s="31">
        <v>1513.99</v>
      </c>
      <c r="P277" s="19"/>
    </row>
    <row r="278" s="1" customFormat="1" ht="13.5" outlineLevel="2" spans="1:16">
      <c r="A278" s="19">
        <v>261</v>
      </c>
      <c r="B278" s="19" t="s">
        <v>539</v>
      </c>
      <c r="C278" s="20" t="s">
        <v>558</v>
      </c>
      <c r="D278" s="19" t="s">
        <v>559</v>
      </c>
      <c r="E278" s="19">
        <v>30</v>
      </c>
      <c r="F278" s="21">
        <v>3058</v>
      </c>
      <c r="G278" s="22">
        <v>1266.93</v>
      </c>
      <c r="H278" s="22">
        <f t="shared" si="98"/>
        <v>145.753008849558</v>
      </c>
      <c r="I278" s="22">
        <v>611.6</v>
      </c>
      <c r="J278" s="22">
        <f t="shared" si="99"/>
        <v>1732.77699115044</v>
      </c>
      <c r="K278" s="22">
        <f t="shared" si="100"/>
        <v>119.262</v>
      </c>
      <c r="L278" s="22">
        <f t="shared" si="101"/>
        <v>43.3194247787611</v>
      </c>
      <c r="M278" s="22">
        <f t="shared" si="102"/>
        <v>25.9916548672566</v>
      </c>
      <c r="N278" s="22">
        <f t="shared" si="103"/>
        <v>34.6555398230089</v>
      </c>
      <c r="O278" s="31">
        <v>1509.55</v>
      </c>
      <c r="P278" s="19"/>
    </row>
    <row r="279" s="1" customFormat="1" ht="13.5" outlineLevel="2" spans="1:16">
      <c r="A279" s="19">
        <v>262</v>
      </c>
      <c r="B279" s="19" t="s">
        <v>539</v>
      </c>
      <c r="C279" s="20" t="s">
        <v>560</v>
      </c>
      <c r="D279" s="19" t="s">
        <v>561</v>
      </c>
      <c r="E279" s="19">
        <v>30</v>
      </c>
      <c r="F279" s="21">
        <v>3335</v>
      </c>
      <c r="G279" s="22">
        <v>1381.69</v>
      </c>
      <c r="H279" s="22">
        <f t="shared" si="98"/>
        <v>158.955486725664</v>
      </c>
      <c r="I279" s="22">
        <v>667</v>
      </c>
      <c r="J279" s="22">
        <f t="shared" si="99"/>
        <v>1889.73451327434</v>
      </c>
      <c r="K279" s="22">
        <f t="shared" si="100"/>
        <v>130.065</v>
      </c>
      <c r="L279" s="22">
        <f t="shared" si="101"/>
        <v>47.2433628318584</v>
      </c>
      <c r="M279" s="22">
        <f t="shared" si="102"/>
        <v>28.346017699115</v>
      </c>
      <c r="N279" s="22">
        <f t="shared" si="103"/>
        <v>37.7946902654867</v>
      </c>
      <c r="O279" s="31">
        <v>1646.29</v>
      </c>
      <c r="P279" s="19"/>
    </row>
    <row r="280" s="3" customFormat="1" ht="13.5" outlineLevel="1" spans="1:16">
      <c r="A280" s="23"/>
      <c r="B280" s="23" t="s">
        <v>562</v>
      </c>
      <c r="C280" s="24"/>
      <c r="D280" s="23"/>
      <c r="E280" s="23"/>
      <c r="F280" s="25">
        <f t="shared" ref="F280:O280" si="104">SUBTOTAL(9,F269:F279)</f>
        <v>33601</v>
      </c>
      <c r="G280" s="26">
        <f t="shared" si="104"/>
        <v>13920.9</v>
      </c>
      <c r="H280" s="26">
        <f t="shared" si="104"/>
        <v>1601.51946902655</v>
      </c>
      <c r="I280" s="26">
        <f t="shared" si="104"/>
        <v>5813.3</v>
      </c>
      <c r="J280" s="26">
        <f t="shared" si="104"/>
        <v>18132.6805309735</v>
      </c>
      <c r="K280" s="26">
        <f t="shared" si="104"/>
        <v>1310.439</v>
      </c>
      <c r="L280" s="26">
        <f t="shared" si="104"/>
        <v>453.317013274336</v>
      </c>
      <c r="M280" s="26">
        <f t="shared" si="104"/>
        <v>271.990207964602</v>
      </c>
      <c r="N280" s="26">
        <f t="shared" si="104"/>
        <v>362.653610619469</v>
      </c>
      <c r="O280" s="26">
        <f t="shared" si="104"/>
        <v>15734.3</v>
      </c>
      <c r="P280" s="23"/>
    </row>
    <row r="281" s="1" customFormat="1" ht="13.5" outlineLevel="2" spans="1:16">
      <c r="A281" s="19">
        <v>263</v>
      </c>
      <c r="B281" s="19" t="s">
        <v>563</v>
      </c>
      <c r="C281" s="20" t="s">
        <v>564</v>
      </c>
      <c r="D281" s="19" t="s">
        <v>565</v>
      </c>
      <c r="E281" s="19">
        <v>30</v>
      </c>
      <c r="F281" s="21">
        <v>2678</v>
      </c>
      <c r="G281" s="22">
        <v>1109.5</v>
      </c>
      <c r="H281" s="22">
        <f t="shared" ref="H281:H287" si="105">(G281)/1.13*0.13</f>
        <v>127.641592920354</v>
      </c>
      <c r="I281" s="22">
        <v>535.6</v>
      </c>
      <c r="J281" s="22">
        <f t="shared" ref="J281:J287" si="106">(G281)-H281+(I281)</f>
        <v>1517.45840707965</v>
      </c>
      <c r="K281" s="22">
        <f t="shared" ref="K281:K287" si="107">(F281)*0.039</f>
        <v>104.442</v>
      </c>
      <c r="L281" s="22">
        <f t="shared" ref="L281:L287" si="108">J281*0.025</f>
        <v>37.9364601769911</v>
      </c>
      <c r="M281" s="22">
        <f t="shared" ref="M281:M287" si="109">J281*0.015</f>
        <v>22.7618761061947</v>
      </c>
      <c r="N281" s="22">
        <f t="shared" ref="N281:N287" si="110">J281*0.02</f>
        <v>30.3491681415929</v>
      </c>
      <c r="O281" s="31">
        <v>1321.97</v>
      </c>
      <c r="P281" s="19"/>
    </row>
    <row r="282" s="1" customFormat="1" ht="13.5" outlineLevel="2" spans="1:16">
      <c r="A282" s="19">
        <v>264</v>
      </c>
      <c r="B282" s="19" t="s">
        <v>563</v>
      </c>
      <c r="C282" s="20" t="s">
        <v>566</v>
      </c>
      <c r="D282" s="19" t="s">
        <v>567</v>
      </c>
      <c r="E282" s="19">
        <v>30</v>
      </c>
      <c r="F282" s="21">
        <v>2673</v>
      </c>
      <c r="G282" s="22">
        <v>1107.42</v>
      </c>
      <c r="H282" s="22">
        <f t="shared" si="105"/>
        <v>127.402300884956</v>
      </c>
      <c r="I282" s="22">
        <v>534.6</v>
      </c>
      <c r="J282" s="22">
        <f t="shared" si="106"/>
        <v>1514.61769911504</v>
      </c>
      <c r="K282" s="22">
        <f t="shared" si="107"/>
        <v>104.247</v>
      </c>
      <c r="L282" s="22">
        <f t="shared" si="108"/>
        <v>37.8654424778761</v>
      </c>
      <c r="M282" s="22">
        <f t="shared" si="109"/>
        <v>22.7192654867257</v>
      </c>
      <c r="N282" s="22">
        <f t="shared" si="110"/>
        <v>30.2923539823009</v>
      </c>
      <c r="O282" s="31">
        <v>1319.49</v>
      </c>
      <c r="P282" s="19"/>
    </row>
    <row r="283" s="1" customFormat="1" ht="13.5" outlineLevel="2" spans="1:16">
      <c r="A283" s="19">
        <v>265</v>
      </c>
      <c r="B283" s="19" t="s">
        <v>563</v>
      </c>
      <c r="C283" s="20" t="s">
        <v>568</v>
      </c>
      <c r="D283" s="19" t="s">
        <v>569</v>
      </c>
      <c r="E283" s="19">
        <v>30</v>
      </c>
      <c r="F283" s="21">
        <v>2766</v>
      </c>
      <c r="G283" s="22">
        <v>1145.95</v>
      </c>
      <c r="H283" s="22">
        <f t="shared" si="105"/>
        <v>131.834955752212</v>
      </c>
      <c r="I283" s="22">
        <v>553.2</v>
      </c>
      <c r="J283" s="22">
        <f t="shared" si="106"/>
        <v>1567.31504424779</v>
      </c>
      <c r="K283" s="22">
        <f t="shared" si="107"/>
        <v>107.874</v>
      </c>
      <c r="L283" s="22">
        <f t="shared" si="108"/>
        <v>39.1828761061947</v>
      </c>
      <c r="M283" s="22">
        <f t="shared" si="109"/>
        <v>23.5097256637168</v>
      </c>
      <c r="N283" s="22">
        <f t="shared" si="110"/>
        <v>31.3463008849558</v>
      </c>
      <c r="O283" s="31">
        <v>1365.4</v>
      </c>
      <c r="P283" s="19"/>
    </row>
    <row r="284" s="1" customFormat="1" ht="13.5" outlineLevel="2" spans="1:16">
      <c r="A284" s="19">
        <v>266</v>
      </c>
      <c r="B284" s="19" t="s">
        <v>563</v>
      </c>
      <c r="C284" s="20" t="s">
        <v>570</v>
      </c>
      <c r="D284" s="19" t="s">
        <v>571</v>
      </c>
      <c r="E284" s="19">
        <v>30</v>
      </c>
      <c r="F284" s="21">
        <v>2458</v>
      </c>
      <c r="G284" s="22">
        <v>1018.35</v>
      </c>
      <c r="H284" s="22">
        <f t="shared" si="105"/>
        <v>117.155309734513</v>
      </c>
      <c r="I284" s="22">
        <v>491.6</v>
      </c>
      <c r="J284" s="22">
        <f t="shared" si="106"/>
        <v>1392.79469026549</v>
      </c>
      <c r="K284" s="22">
        <f t="shared" si="107"/>
        <v>95.862</v>
      </c>
      <c r="L284" s="22">
        <f t="shared" si="108"/>
        <v>34.8198672566372</v>
      </c>
      <c r="M284" s="22">
        <f t="shared" si="109"/>
        <v>20.8919203539823</v>
      </c>
      <c r="N284" s="22">
        <f t="shared" si="110"/>
        <v>27.8558938053097</v>
      </c>
      <c r="O284" s="31">
        <v>1213.37</v>
      </c>
      <c r="P284" s="19"/>
    </row>
    <row r="285" s="1" customFormat="1" ht="13.5" outlineLevel="2" spans="1:16">
      <c r="A285" s="19">
        <v>267</v>
      </c>
      <c r="B285" s="19" t="s">
        <v>563</v>
      </c>
      <c r="C285" s="20" t="s">
        <v>572</v>
      </c>
      <c r="D285" s="19" t="s">
        <v>573</v>
      </c>
      <c r="E285" s="19">
        <v>30</v>
      </c>
      <c r="F285" s="21">
        <v>2589</v>
      </c>
      <c r="G285" s="22">
        <v>1072.62</v>
      </c>
      <c r="H285" s="22">
        <f t="shared" si="105"/>
        <v>123.398761061947</v>
      </c>
      <c r="I285" s="22">
        <v>517.8</v>
      </c>
      <c r="J285" s="22">
        <f t="shared" si="106"/>
        <v>1467.02123893805</v>
      </c>
      <c r="K285" s="22">
        <f t="shared" si="107"/>
        <v>100.971</v>
      </c>
      <c r="L285" s="22">
        <f t="shared" si="108"/>
        <v>36.6755309734513</v>
      </c>
      <c r="M285" s="22">
        <f t="shared" si="109"/>
        <v>22.0053185840708</v>
      </c>
      <c r="N285" s="22">
        <f t="shared" si="110"/>
        <v>29.3404247787611</v>
      </c>
      <c r="O285" s="31">
        <v>1278.03</v>
      </c>
      <c r="P285" s="19"/>
    </row>
    <row r="286" s="1" customFormat="1" ht="13.5" outlineLevel="2" spans="1:16">
      <c r="A286" s="19">
        <v>268</v>
      </c>
      <c r="B286" s="19" t="s">
        <v>563</v>
      </c>
      <c r="C286" s="20" t="s">
        <v>574</v>
      </c>
      <c r="D286" s="19" t="s">
        <v>575</v>
      </c>
      <c r="E286" s="19">
        <v>30</v>
      </c>
      <c r="F286" s="21">
        <v>2903</v>
      </c>
      <c r="G286" s="22">
        <v>1202.71</v>
      </c>
      <c r="H286" s="22">
        <f t="shared" si="105"/>
        <v>138.364867256637</v>
      </c>
      <c r="I286" s="22">
        <v>580.6</v>
      </c>
      <c r="J286" s="22">
        <f t="shared" si="106"/>
        <v>1644.94513274336</v>
      </c>
      <c r="K286" s="22">
        <f t="shared" si="107"/>
        <v>113.217</v>
      </c>
      <c r="L286" s="22">
        <f t="shared" si="108"/>
        <v>41.1236283185841</v>
      </c>
      <c r="M286" s="22">
        <f t="shared" si="109"/>
        <v>24.6741769911504</v>
      </c>
      <c r="N286" s="22">
        <f t="shared" si="110"/>
        <v>32.8989026548673</v>
      </c>
      <c r="O286" s="31">
        <v>1433.03</v>
      </c>
      <c r="P286" s="19"/>
    </row>
    <row r="287" s="1" customFormat="1" ht="13.5" outlineLevel="2" spans="1:16">
      <c r="A287" s="19">
        <v>269</v>
      </c>
      <c r="B287" s="19" t="s">
        <v>563</v>
      </c>
      <c r="C287" s="20" t="s">
        <v>576</v>
      </c>
      <c r="D287" s="19" t="s">
        <v>577</v>
      </c>
      <c r="E287" s="19">
        <v>30</v>
      </c>
      <c r="F287" s="21">
        <v>2792</v>
      </c>
      <c r="G287" s="22">
        <v>1156.73</v>
      </c>
      <c r="H287" s="22">
        <f t="shared" si="105"/>
        <v>133.075132743363</v>
      </c>
      <c r="I287" s="22">
        <v>558.4</v>
      </c>
      <c r="J287" s="22">
        <f t="shared" si="106"/>
        <v>1582.05486725664</v>
      </c>
      <c r="K287" s="22">
        <f t="shared" si="107"/>
        <v>108.888</v>
      </c>
      <c r="L287" s="22">
        <f t="shared" si="108"/>
        <v>39.5513716814159</v>
      </c>
      <c r="M287" s="22">
        <f t="shared" si="109"/>
        <v>23.7308230088496</v>
      </c>
      <c r="N287" s="22">
        <f t="shared" si="110"/>
        <v>31.6410973451327</v>
      </c>
      <c r="O287" s="31">
        <v>1378.24</v>
      </c>
      <c r="P287" s="19"/>
    </row>
    <row r="288" s="3" customFormat="1" ht="13.5" outlineLevel="1" spans="1:16">
      <c r="A288" s="23"/>
      <c r="B288" s="23" t="s">
        <v>578</v>
      </c>
      <c r="C288" s="24"/>
      <c r="D288" s="23"/>
      <c r="E288" s="23"/>
      <c r="F288" s="25">
        <f t="shared" ref="F288:O288" si="111">SUBTOTAL(9,F281:F287)</f>
        <v>18859</v>
      </c>
      <c r="G288" s="26">
        <f t="shared" si="111"/>
        <v>7813.28</v>
      </c>
      <c r="H288" s="26">
        <f t="shared" si="111"/>
        <v>898.872920353982</v>
      </c>
      <c r="I288" s="26">
        <f t="shared" si="111"/>
        <v>3771.8</v>
      </c>
      <c r="J288" s="26">
        <f t="shared" si="111"/>
        <v>10686.207079646</v>
      </c>
      <c r="K288" s="26">
        <f t="shared" si="111"/>
        <v>735.501</v>
      </c>
      <c r="L288" s="26">
        <f t="shared" si="111"/>
        <v>267.15517699115</v>
      </c>
      <c r="M288" s="26">
        <f t="shared" si="111"/>
        <v>160.29310619469</v>
      </c>
      <c r="N288" s="26">
        <f t="shared" si="111"/>
        <v>213.72414159292</v>
      </c>
      <c r="O288" s="26">
        <f t="shared" si="111"/>
        <v>9309.53</v>
      </c>
      <c r="P288" s="23"/>
    </row>
    <row r="289" s="1" customFormat="1" ht="13.5" outlineLevel="2" spans="1:16">
      <c r="A289" s="19">
        <v>270</v>
      </c>
      <c r="B289" s="19" t="s">
        <v>579</v>
      </c>
      <c r="C289" s="20" t="s">
        <v>580</v>
      </c>
      <c r="D289" s="19" t="s">
        <v>581</v>
      </c>
      <c r="E289" s="19">
        <v>30</v>
      </c>
      <c r="F289" s="21">
        <v>2691</v>
      </c>
      <c r="G289" s="22">
        <v>1114.88</v>
      </c>
      <c r="H289" s="22">
        <f t="shared" ref="H289:H293" si="112">(G289)/1.13*0.13</f>
        <v>128.260530973451</v>
      </c>
      <c r="I289" s="22">
        <v>538.2</v>
      </c>
      <c r="J289" s="22">
        <f t="shared" ref="J289:J293" si="113">(G289)-H289+(I289)</f>
        <v>1524.81946902655</v>
      </c>
      <c r="K289" s="22">
        <f t="shared" ref="K289:K293" si="114">(F289)*0.039</f>
        <v>104.949</v>
      </c>
      <c r="L289" s="22">
        <f t="shared" ref="L289:L293" si="115">J289*0.025</f>
        <v>38.1204867256637</v>
      </c>
      <c r="M289" s="22">
        <f t="shared" ref="M289:M293" si="116">J289*0.015</f>
        <v>22.8722920353982</v>
      </c>
      <c r="N289" s="22">
        <f t="shared" ref="N289:N293" si="117">J289*0.02</f>
        <v>30.496389380531</v>
      </c>
      <c r="O289" s="31">
        <v>1328.38</v>
      </c>
      <c r="P289" s="19"/>
    </row>
    <row r="290" s="1" customFormat="1" ht="13.5" outlineLevel="2" spans="1:16">
      <c r="A290" s="19">
        <v>271</v>
      </c>
      <c r="B290" s="19" t="s">
        <v>579</v>
      </c>
      <c r="C290" s="20" t="s">
        <v>582</v>
      </c>
      <c r="D290" s="19" t="s">
        <v>583</v>
      </c>
      <c r="E290" s="19">
        <v>30</v>
      </c>
      <c r="F290" s="21">
        <v>3054</v>
      </c>
      <c r="G290" s="22">
        <v>1265.27</v>
      </c>
      <c r="H290" s="22">
        <f t="shared" si="112"/>
        <v>145.56203539823</v>
      </c>
      <c r="I290" s="22">
        <v>610.8</v>
      </c>
      <c r="J290" s="22">
        <f t="shared" si="113"/>
        <v>1730.50796460177</v>
      </c>
      <c r="K290" s="22">
        <f t="shared" si="114"/>
        <v>119.106</v>
      </c>
      <c r="L290" s="22">
        <f t="shared" si="115"/>
        <v>43.2626991150442</v>
      </c>
      <c r="M290" s="22">
        <f t="shared" si="116"/>
        <v>25.9576194690265</v>
      </c>
      <c r="N290" s="22">
        <f t="shared" si="117"/>
        <v>34.6101592920354</v>
      </c>
      <c r="O290" s="31">
        <v>1507.57</v>
      </c>
      <c r="P290" s="19"/>
    </row>
    <row r="291" s="1" customFormat="1" ht="13.5" outlineLevel="2" spans="1:16">
      <c r="A291" s="19">
        <v>272</v>
      </c>
      <c r="B291" s="19" t="s">
        <v>579</v>
      </c>
      <c r="C291" s="20" t="s">
        <v>584</v>
      </c>
      <c r="D291" s="19" t="s">
        <v>585</v>
      </c>
      <c r="E291" s="19">
        <v>30</v>
      </c>
      <c r="F291" s="21">
        <v>2806</v>
      </c>
      <c r="G291" s="22">
        <v>1162.53</v>
      </c>
      <c r="H291" s="22">
        <f t="shared" si="112"/>
        <v>133.742389380531</v>
      </c>
      <c r="I291" s="22">
        <v>561.2</v>
      </c>
      <c r="J291" s="22">
        <f t="shared" si="113"/>
        <v>1589.98761061947</v>
      </c>
      <c r="K291" s="22">
        <f t="shared" si="114"/>
        <v>109.434</v>
      </c>
      <c r="L291" s="22">
        <f t="shared" si="115"/>
        <v>39.7496902654867</v>
      </c>
      <c r="M291" s="22">
        <f t="shared" si="116"/>
        <v>23.849814159292</v>
      </c>
      <c r="N291" s="22">
        <f t="shared" si="117"/>
        <v>31.7997522123894</v>
      </c>
      <c r="O291" s="31">
        <v>1385.15</v>
      </c>
      <c r="P291" s="19"/>
    </row>
    <row r="292" s="1" customFormat="1" ht="13.5" outlineLevel="2" spans="1:16">
      <c r="A292" s="19">
        <v>273</v>
      </c>
      <c r="B292" s="19" t="s">
        <v>579</v>
      </c>
      <c r="C292" s="20" t="s">
        <v>586</v>
      </c>
      <c r="D292" s="19" t="s">
        <v>587</v>
      </c>
      <c r="E292" s="19">
        <v>30</v>
      </c>
      <c r="F292" s="21">
        <v>2784</v>
      </c>
      <c r="G292" s="22">
        <v>1153.41</v>
      </c>
      <c r="H292" s="22">
        <f t="shared" si="112"/>
        <v>132.693185840708</v>
      </c>
      <c r="I292" s="22">
        <v>556.8</v>
      </c>
      <c r="J292" s="22">
        <f t="shared" si="113"/>
        <v>1577.51681415929</v>
      </c>
      <c r="K292" s="22">
        <f t="shared" si="114"/>
        <v>108.576</v>
      </c>
      <c r="L292" s="22">
        <f t="shared" si="115"/>
        <v>39.4379203539823</v>
      </c>
      <c r="M292" s="22">
        <f t="shared" si="116"/>
        <v>23.6627522123894</v>
      </c>
      <c r="N292" s="22">
        <f t="shared" si="117"/>
        <v>31.5503362831858</v>
      </c>
      <c r="O292" s="31">
        <v>1374.29</v>
      </c>
      <c r="P292" s="19"/>
    </row>
    <row r="293" s="1" customFormat="1" ht="13.5" outlineLevel="2" spans="1:16">
      <c r="A293" s="19">
        <v>274</v>
      </c>
      <c r="B293" s="19" t="s">
        <v>579</v>
      </c>
      <c r="C293" s="20" t="s">
        <v>588</v>
      </c>
      <c r="D293" s="19" t="s">
        <v>589</v>
      </c>
      <c r="E293" s="19">
        <v>30</v>
      </c>
      <c r="F293" s="21">
        <v>2432</v>
      </c>
      <c r="G293" s="22">
        <v>1007.58</v>
      </c>
      <c r="H293" s="22">
        <f t="shared" si="112"/>
        <v>115.916283185841</v>
      </c>
      <c r="I293" s="22">
        <v>486.4</v>
      </c>
      <c r="J293" s="22">
        <f t="shared" si="113"/>
        <v>1378.06371681416</v>
      </c>
      <c r="K293" s="22">
        <f t="shared" si="114"/>
        <v>94.848</v>
      </c>
      <c r="L293" s="22">
        <f t="shared" si="115"/>
        <v>34.451592920354</v>
      </c>
      <c r="M293" s="22">
        <f t="shared" si="116"/>
        <v>20.6709557522124</v>
      </c>
      <c r="N293" s="22">
        <f t="shared" si="117"/>
        <v>27.5612743362832</v>
      </c>
      <c r="O293" s="31">
        <v>1200.53</v>
      </c>
      <c r="P293" s="19"/>
    </row>
    <row r="294" s="3" customFormat="1" ht="13.5" outlineLevel="1" spans="1:16">
      <c r="A294" s="23"/>
      <c r="B294" s="23" t="s">
        <v>590</v>
      </c>
      <c r="C294" s="24"/>
      <c r="D294" s="23"/>
      <c r="E294" s="23"/>
      <c r="F294" s="25">
        <f t="shared" ref="F294:O294" si="118">SUBTOTAL(9,F289:F293)</f>
        <v>13767</v>
      </c>
      <c r="G294" s="26">
        <f t="shared" si="118"/>
        <v>5703.67</v>
      </c>
      <c r="H294" s="26">
        <f t="shared" si="118"/>
        <v>656.174424778761</v>
      </c>
      <c r="I294" s="26">
        <f t="shared" si="118"/>
        <v>2753.4</v>
      </c>
      <c r="J294" s="26">
        <f t="shared" si="118"/>
        <v>7800.89557522124</v>
      </c>
      <c r="K294" s="26">
        <f t="shared" si="118"/>
        <v>536.913</v>
      </c>
      <c r="L294" s="26">
        <f t="shared" si="118"/>
        <v>195.022389380531</v>
      </c>
      <c r="M294" s="26">
        <f t="shared" si="118"/>
        <v>117.013433628318</v>
      </c>
      <c r="N294" s="26">
        <f t="shared" si="118"/>
        <v>156.017911504425</v>
      </c>
      <c r="O294" s="26">
        <f t="shared" si="118"/>
        <v>6795.92</v>
      </c>
      <c r="P294" s="23"/>
    </row>
    <row r="295" s="1" customFormat="1" ht="13.5" outlineLevel="2" spans="1:16">
      <c r="A295" s="19">
        <v>275</v>
      </c>
      <c r="B295" s="19" t="s">
        <v>591</v>
      </c>
      <c r="C295" s="20" t="s">
        <v>592</v>
      </c>
      <c r="D295" s="19" t="s">
        <v>593</v>
      </c>
      <c r="E295" s="19">
        <v>30</v>
      </c>
      <c r="F295" s="21">
        <v>3047</v>
      </c>
      <c r="G295" s="22">
        <v>1262.37</v>
      </c>
      <c r="H295" s="22">
        <f t="shared" ref="H295:H303" si="119">(G295)/1.13*0.13</f>
        <v>145.228407079646</v>
      </c>
      <c r="I295" s="22">
        <v>609.4</v>
      </c>
      <c r="J295" s="22">
        <f t="shared" ref="J295:J303" si="120">(G295)-H295+(I295)</f>
        <v>1726.54159292035</v>
      </c>
      <c r="K295" s="22">
        <f t="shared" ref="K295:K303" si="121">(F295)*0.039</f>
        <v>118.833</v>
      </c>
      <c r="L295" s="22">
        <f t="shared" ref="L295:L303" si="122">J295*0.025</f>
        <v>43.1635398230088</v>
      </c>
      <c r="M295" s="22">
        <f t="shared" ref="M295:M303" si="123">J295*0.015</f>
        <v>25.8981238938053</v>
      </c>
      <c r="N295" s="22">
        <f t="shared" ref="N295:N303" si="124">J295*0.02</f>
        <v>34.5308318584071</v>
      </c>
      <c r="O295" s="31">
        <v>1504.12</v>
      </c>
      <c r="P295" s="19"/>
    </row>
    <row r="296" s="1" customFormat="1" ht="13.5" outlineLevel="2" spans="1:16">
      <c r="A296" s="19">
        <v>276</v>
      </c>
      <c r="B296" s="19" t="s">
        <v>591</v>
      </c>
      <c r="C296" s="20" t="s">
        <v>594</v>
      </c>
      <c r="D296" s="19" t="s">
        <v>595</v>
      </c>
      <c r="E296" s="19">
        <v>30</v>
      </c>
      <c r="F296" s="21">
        <v>3041</v>
      </c>
      <c r="G296" s="22">
        <v>1259.89</v>
      </c>
      <c r="H296" s="22">
        <f t="shared" si="119"/>
        <v>144.943097345133</v>
      </c>
      <c r="I296" s="22">
        <v>608.2</v>
      </c>
      <c r="J296" s="22">
        <f t="shared" si="120"/>
        <v>1723.14690265487</v>
      </c>
      <c r="K296" s="22">
        <f t="shared" si="121"/>
        <v>118.599</v>
      </c>
      <c r="L296" s="22">
        <f t="shared" si="122"/>
        <v>43.0786725663717</v>
      </c>
      <c r="M296" s="22">
        <f t="shared" si="123"/>
        <v>25.847203539823</v>
      </c>
      <c r="N296" s="22">
        <f t="shared" si="124"/>
        <v>34.4629380530973</v>
      </c>
      <c r="O296" s="31">
        <v>1501.16</v>
      </c>
      <c r="P296" s="19"/>
    </row>
    <row r="297" s="1" customFormat="1" ht="13.5" outlineLevel="2" spans="1:16">
      <c r="A297" s="19">
        <v>277</v>
      </c>
      <c r="B297" s="19" t="s">
        <v>591</v>
      </c>
      <c r="C297" s="20" t="s">
        <v>596</v>
      </c>
      <c r="D297" s="19" t="s">
        <v>597</v>
      </c>
      <c r="E297" s="19">
        <v>30</v>
      </c>
      <c r="F297" s="21">
        <v>2915</v>
      </c>
      <c r="G297" s="22">
        <v>1207.68</v>
      </c>
      <c r="H297" s="22">
        <f t="shared" si="119"/>
        <v>138.936637168142</v>
      </c>
      <c r="I297" s="22">
        <v>583</v>
      </c>
      <c r="J297" s="22">
        <f t="shared" si="120"/>
        <v>1651.74336283186</v>
      </c>
      <c r="K297" s="22">
        <f t="shared" si="121"/>
        <v>113.685</v>
      </c>
      <c r="L297" s="22">
        <f t="shared" si="122"/>
        <v>41.2935840707965</v>
      </c>
      <c r="M297" s="22">
        <f t="shared" si="123"/>
        <v>24.7761504424779</v>
      </c>
      <c r="N297" s="22">
        <f t="shared" si="124"/>
        <v>33.0348672566372</v>
      </c>
      <c r="O297" s="31">
        <v>1438.95</v>
      </c>
      <c r="P297" s="19"/>
    </row>
    <row r="298" s="1" customFormat="1" ht="13.5" outlineLevel="2" spans="1:16">
      <c r="A298" s="19">
        <v>278</v>
      </c>
      <c r="B298" s="19" t="s">
        <v>591</v>
      </c>
      <c r="C298" s="20" t="s">
        <v>598</v>
      </c>
      <c r="D298" s="19" t="s">
        <v>599</v>
      </c>
      <c r="E298" s="19">
        <v>30</v>
      </c>
      <c r="F298" s="21">
        <v>1827</v>
      </c>
      <c r="G298" s="22">
        <v>756.93</v>
      </c>
      <c r="H298" s="22">
        <f t="shared" si="119"/>
        <v>87.0804424778761</v>
      </c>
      <c r="I298" s="22">
        <v>365.4</v>
      </c>
      <c r="J298" s="22">
        <f t="shared" si="120"/>
        <v>1035.24955752212</v>
      </c>
      <c r="K298" s="22">
        <f t="shared" si="121"/>
        <v>71.253</v>
      </c>
      <c r="L298" s="22">
        <f t="shared" si="122"/>
        <v>25.8812389380531</v>
      </c>
      <c r="M298" s="22">
        <f t="shared" si="123"/>
        <v>15.5287433628319</v>
      </c>
      <c r="N298" s="22">
        <f t="shared" si="124"/>
        <v>20.7049911504425</v>
      </c>
      <c r="O298" s="31">
        <v>901.88</v>
      </c>
      <c r="P298" s="19"/>
    </row>
    <row r="299" s="1" customFormat="1" ht="13.5" outlineLevel="2" spans="1:16">
      <c r="A299" s="19">
        <v>279</v>
      </c>
      <c r="B299" s="19" t="s">
        <v>591</v>
      </c>
      <c r="C299" s="20" t="s">
        <v>600</v>
      </c>
      <c r="D299" s="19" t="s">
        <v>601</v>
      </c>
      <c r="E299" s="19">
        <v>30</v>
      </c>
      <c r="F299" s="21">
        <v>2767</v>
      </c>
      <c r="G299" s="22">
        <v>1146.37</v>
      </c>
      <c r="H299" s="22">
        <f t="shared" si="119"/>
        <v>131.883274336283</v>
      </c>
      <c r="I299" s="22">
        <v>553.4</v>
      </c>
      <c r="J299" s="22">
        <f t="shared" si="120"/>
        <v>1567.88672566372</v>
      </c>
      <c r="K299" s="22">
        <f t="shared" si="121"/>
        <v>107.913</v>
      </c>
      <c r="L299" s="22">
        <f t="shared" si="122"/>
        <v>39.1971681415929</v>
      </c>
      <c r="M299" s="22">
        <f t="shared" si="123"/>
        <v>23.5183008849557</v>
      </c>
      <c r="N299" s="22">
        <f t="shared" si="124"/>
        <v>31.3577345132743</v>
      </c>
      <c r="O299" s="31">
        <v>1365.9</v>
      </c>
      <c r="P299" s="19"/>
    </row>
    <row r="300" s="1" customFormat="1" ht="13.5" outlineLevel="2" spans="1:16">
      <c r="A300" s="19">
        <v>280</v>
      </c>
      <c r="B300" s="19" t="s">
        <v>591</v>
      </c>
      <c r="C300" s="20" t="s">
        <v>602</v>
      </c>
      <c r="D300" s="19" t="s">
        <v>603</v>
      </c>
      <c r="E300" s="19">
        <v>15</v>
      </c>
      <c r="F300" s="21">
        <v>1484</v>
      </c>
      <c r="G300" s="22">
        <v>614.82</v>
      </c>
      <c r="H300" s="22">
        <f t="shared" si="119"/>
        <v>70.7315044247788</v>
      </c>
      <c r="I300" s="22">
        <v>296.8</v>
      </c>
      <c r="J300" s="22">
        <f t="shared" si="120"/>
        <v>840.888495575221</v>
      </c>
      <c r="K300" s="22">
        <f t="shared" si="121"/>
        <v>57.876</v>
      </c>
      <c r="L300" s="22">
        <f t="shared" si="122"/>
        <v>21.0222123893805</v>
      </c>
      <c r="M300" s="22">
        <f t="shared" si="123"/>
        <v>12.6133274336283</v>
      </c>
      <c r="N300" s="22">
        <f t="shared" si="124"/>
        <v>16.8177699115044</v>
      </c>
      <c r="O300" s="31">
        <v>732.56</v>
      </c>
      <c r="P300" s="19"/>
    </row>
    <row r="301" s="1" customFormat="1" ht="13.5" outlineLevel="2" spans="1:16">
      <c r="A301" s="19">
        <v>281</v>
      </c>
      <c r="B301" s="19" t="s">
        <v>591</v>
      </c>
      <c r="C301" s="20" t="s">
        <v>602</v>
      </c>
      <c r="D301" s="19" t="s">
        <v>604</v>
      </c>
      <c r="E301" s="19">
        <v>15</v>
      </c>
      <c r="F301" s="21">
        <v>1530</v>
      </c>
      <c r="G301" s="22">
        <v>633.88</v>
      </c>
      <c r="H301" s="22">
        <f t="shared" si="119"/>
        <v>72.9242477876106</v>
      </c>
      <c r="I301" s="22"/>
      <c r="J301" s="22">
        <f t="shared" si="120"/>
        <v>560.955752212389</v>
      </c>
      <c r="K301" s="22">
        <f t="shared" si="121"/>
        <v>59.67</v>
      </c>
      <c r="L301" s="22">
        <f t="shared" si="122"/>
        <v>14.0238938053097</v>
      </c>
      <c r="M301" s="22">
        <f t="shared" si="123"/>
        <v>8.41433628318584</v>
      </c>
      <c r="N301" s="22">
        <f t="shared" si="124"/>
        <v>11.2191150442478</v>
      </c>
      <c r="O301" s="31">
        <v>467.63</v>
      </c>
      <c r="P301" s="19"/>
    </row>
    <row r="302" s="1" customFormat="1" ht="13.5" outlineLevel="2" spans="1:16">
      <c r="A302" s="19">
        <v>282</v>
      </c>
      <c r="B302" s="19" t="s">
        <v>591</v>
      </c>
      <c r="C302" s="20" t="s">
        <v>605</v>
      </c>
      <c r="D302" s="19" t="s">
        <v>606</v>
      </c>
      <c r="E302" s="19">
        <v>30</v>
      </c>
      <c r="F302" s="21">
        <v>3040</v>
      </c>
      <c r="G302" s="22">
        <v>1259.47</v>
      </c>
      <c r="H302" s="22">
        <f t="shared" si="119"/>
        <v>144.894778761062</v>
      </c>
      <c r="I302" s="22">
        <v>608</v>
      </c>
      <c r="J302" s="22">
        <f t="shared" si="120"/>
        <v>1722.57522123894</v>
      </c>
      <c r="K302" s="22">
        <f t="shared" si="121"/>
        <v>118.56</v>
      </c>
      <c r="L302" s="22">
        <f t="shared" si="122"/>
        <v>43.0643805309735</v>
      </c>
      <c r="M302" s="22">
        <f t="shared" si="123"/>
        <v>25.8386283185841</v>
      </c>
      <c r="N302" s="22">
        <f t="shared" si="124"/>
        <v>34.4515044247788</v>
      </c>
      <c r="O302" s="31">
        <v>1500.66</v>
      </c>
      <c r="P302" s="19"/>
    </row>
    <row r="303" s="1" customFormat="1" ht="13.5" outlineLevel="2" spans="1:16">
      <c r="A303" s="19">
        <v>283</v>
      </c>
      <c r="B303" s="19" t="s">
        <v>591</v>
      </c>
      <c r="C303" s="20" t="s">
        <v>607</v>
      </c>
      <c r="D303" s="19" t="s">
        <v>608</v>
      </c>
      <c r="E303" s="19">
        <v>30</v>
      </c>
      <c r="F303" s="21">
        <v>3213</v>
      </c>
      <c r="G303" s="22">
        <v>1331.15</v>
      </c>
      <c r="H303" s="22">
        <f t="shared" si="119"/>
        <v>153.141150442478</v>
      </c>
      <c r="I303" s="22">
        <v>642.6</v>
      </c>
      <c r="J303" s="22">
        <f t="shared" si="120"/>
        <v>1820.60884955752</v>
      </c>
      <c r="K303" s="22">
        <f t="shared" si="121"/>
        <v>125.307</v>
      </c>
      <c r="L303" s="22">
        <f t="shared" si="122"/>
        <v>45.5152212389381</v>
      </c>
      <c r="M303" s="22">
        <f t="shared" si="123"/>
        <v>27.3091327433628</v>
      </c>
      <c r="N303" s="22">
        <f t="shared" si="124"/>
        <v>36.4121769911504</v>
      </c>
      <c r="O303" s="31">
        <v>1586.07</v>
      </c>
      <c r="P303" s="19"/>
    </row>
    <row r="304" s="3" customFormat="1" ht="13.5" outlineLevel="1" spans="1:16">
      <c r="A304" s="23"/>
      <c r="B304" s="23" t="s">
        <v>609</v>
      </c>
      <c r="C304" s="24"/>
      <c r="D304" s="23"/>
      <c r="E304" s="23"/>
      <c r="F304" s="25">
        <f t="shared" ref="F304:O304" si="125">SUBTOTAL(9,F295:F303)</f>
        <v>22864</v>
      </c>
      <c r="G304" s="26">
        <f t="shared" si="125"/>
        <v>9472.56</v>
      </c>
      <c r="H304" s="26">
        <f t="shared" si="125"/>
        <v>1089.76353982301</v>
      </c>
      <c r="I304" s="26">
        <f t="shared" si="125"/>
        <v>4266.8</v>
      </c>
      <c r="J304" s="26">
        <f t="shared" si="125"/>
        <v>12649.596460177</v>
      </c>
      <c r="K304" s="26">
        <f t="shared" si="125"/>
        <v>891.696</v>
      </c>
      <c r="L304" s="26">
        <f t="shared" si="125"/>
        <v>316.239911504425</v>
      </c>
      <c r="M304" s="26">
        <f t="shared" si="125"/>
        <v>189.743946902655</v>
      </c>
      <c r="N304" s="26">
        <f t="shared" si="125"/>
        <v>252.99192920354</v>
      </c>
      <c r="O304" s="26">
        <f t="shared" si="125"/>
        <v>10998.93</v>
      </c>
      <c r="P304" s="23"/>
    </row>
    <row r="305" s="1" customFormat="1" ht="13.5" outlineLevel="2" spans="1:16">
      <c r="A305" s="19">
        <v>284</v>
      </c>
      <c r="B305" s="19" t="s">
        <v>610</v>
      </c>
      <c r="C305" s="20" t="s">
        <v>611</v>
      </c>
      <c r="D305" s="19" t="s">
        <v>612</v>
      </c>
      <c r="E305" s="19">
        <v>30</v>
      </c>
      <c r="F305" s="21">
        <v>3041</v>
      </c>
      <c r="G305" s="22">
        <v>1259.89</v>
      </c>
      <c r="H305" s="22">
        <f t="shared" ref="H305:H323" si="126">(G305)/1.13*0.13</f>
        <v>144.943097345133</v>
      </c>
      <c r="I305" s="22">
        <v>608.2</v>
      </c>
      <c r="J305" s="22">
        <f t="shared" ref="J305:J323" si="127">(G305)-H305+(I305)</f>
        <v>1723.14690265487</v>
      </c>
      <c r="K305" s="22">
        <f t="shared" ref="K305:K323" si="128">(F305)*0.039</f>
        <v>118.599</v>
      </c>
      <c r="L305" s="22">
        <f t="shared" ref="L305:L323" si="129">J305*0.025</f>
        <v>43.0786725663717</v>
      </c>
      <c r="M305" s="22">
        <f t="shared" ref="M305:M323" si="130">J305*0.015</f>
        <v>25.847203539823</v>
      </c>
      <c r="N305" s="22">
        <f t="shared" ref="N305:N323" si="131">J305*0.02</f>
        <v>34.4629380530973</v>
      </c>
      <c r="O305" s="31">
        <v>1501.16</v>
      </c>
      <c r="P305" s="19"/>
    </row>
    <row r="306" s="1" customFormat="1" ht="13.5" outlineLevel="2" spans="1:16">
      <c r="A306" s="19">
        <v>285</v>
      </c>
      <c r="B306" s="19" t="s">
        <v>610</v>
      </c>
      <c r="C306" s="20" t="s">
        <v>613</v>
      </c>
      <c r="D306" s="19" t="s">
        <v>614</v>
      </c>
      <c r="E306" s="19">
        <v>30</v>
      </c>
      <c r="F306" s="21">
        <v>2879</v>
      </c>
      <c r="G306" s="22">
        <v>1192.77</v>
      </c>
      <c r="H306" s="22">
        <f t="shared" si="126"/>
        <v>137.221327433628</v>
      </c>
      <c r="I306" s="22">
        <v>575.8</v>
      </c>
      <c r="J306" s="22">
        <f t="shared" si="127"/>
        <v>1631.34867256637</v>
      </c>
      <c r="K306" s="22">
        <f t="shared" si="128"/>
        <v>112.281</v>
      </c>
      <c r="L306" s="22">
        <f t="shared" si="129"/>
        <v>40.7837168141593</v>
      </c>
      <c r="M306" s="22">
        <f t="shared" si="130"/>
        <v>24.4702300884956</v>
      </c>
      <c r="N306" s="22">
        <f t="shared" si="131"/>
        <v>32.6269734513274</v>
      </c>
      <c r="O306" s="31">
        <v>1421.19</v>
      </c>
      <c r="P306" s="19"/>
    </row>
    <row r="307" s="1" customFormat="1" ht="13.5" outlineLevel="2" spans="1:16">
      <c r="A307" s="19">
        <v>286</v>
      </c>
      <c r="B307" s="19" t="s">
        <v>610</v>
      </c>
      <c r="C307" s="20" t="s">
        <v>615</v>
      </c>
      <c r="D307" s="19" t="s">
        <v>616</v>
      </c>
      <c r="E307" s="19">
        <v>30</v>
      </c>
      <c r="F307" s="21">
        <v>2717</v>
      </c>
      <c r="G307" s="22">
        <v>1125.65</v>
      </c>
      <c r="H307" s="22">
        <f t="shared" si="126"/>
        <v>129.499557522124</v>
      </c>
      <c r="I307" s="22">
        <v>543.4</v>
      </c>
      <c r="J307" s="22">
        <f t="shared" si="127"/>
        <v>1539.55044247788</v>
      </c>
      <c r="K307" s="22">
        <f t="shared" si="128"/>
        <v>105.963</v>
      </c>
      <c r="L307" s="22">
        <f t="shared" si="129"/>
        <v>38.4887610619469</v>
      </c>
      <c r="M307" s="22">
        <f t="shared" si="130"/>
        <v>23.0932566371681</v>
      </c>
      <c r="N307" s="22">
        <f t="shared" si="131"/>
        <v>30.7910088495575</v>
      </c>
      <c r="O307" s="31">
        <v>1341.21</v>
      </c>
      <c r="P307" s="19"/>
    </row>
    <row r="308" s="1" customFormat="1" ht="13.5" outlineLevel="2" spans="1:16">
      <c r="A308" s="19">
        <v>287</v>
      </c>
      <c r="B308" s="19" t="s">
        <v>610</v>
      </c>
      <c r="C308" s="20" t="s">
        <v>617</v>
      </c>
      <c r="D308" s="19" t="s">
        <v>618</v>
      </c>
      <c r="E308" s="19">
        <v>30</v>
      </c>
      <c r="F308" s="21">
        <v>2833</v>
      </c>
      <c r="G308" s="22">
        <v>1173.71</v>
      </c>
      <c r="H308" s="22">
        <f t="shared" si="126"/>
        <v>135.028584070796</v>
      </c>
      <c r="I308" s="22">
        <v>566.6</v>
      </c>
      <c r="J308" s="22">
        <f t="shared" si="127"/>
        <v>1605.2814159292</v>
      </c>
      <c r="K308" s="22">
        <f t="shared" si="128"/>
        <v>110.487</v>
      </c>
      <c r="L308" s="22">
        <f t="shared" si="129"/>
        <v>40.1320353982301</v>
      </c>
      <c r="M308" s="22">
        <f t="shared" si="130"/>
        <v>24.0792212389381</v>
      </c>
      <c r="N308" s="22">
        <f t="shared" si="131"/>
        <v>32.1056283185841</v>
      </c>
      <c r="O308" s="31">
        <v>1398.48</v>
      </c>
      <c r="P308" s="19"/>
    </row>
    <row r="309" s="1" customFormat="1" ht="13.5" outlineLevel="2" spans="1:16">
      <c r="A309" s="19">
        <v>288</v>
      </c>
      <c r="B309" s="19" t="s">
        <v>610</v>
      </c>
      <c r="C309" s="20" t="s">
        <v>619</v>
      </c>
      <c r="D309" s="19" t="s">
        <v>620</v>
      </c>
      <c r="E309" s="19">
        <v>30</v>
      </c>
      <c r="F309" s="21">
        <v>2818</v>
      </c>
      <c r="G309" s="22">
        <v>1167.5</v>
      </c>
      <c r="H309" s="22">
        <f t="shared" si="126"/>
        <v>134.314159292035</v>
      </c>
      <c r="I309" s="22">
        <v>563.6</v>
      </c>
      <c r="J309" s="22">
        <f t="shared" si="127"/>
        <v>1596.78584070796</v>
      </c>
      <c r="K309" s="22">
        <f t="shared" si="128"/>
        <v>109.902</v>
      </c>
      <c r="L309" s="22">
        <f t="shared" si="129"/>
        <v>39.9196460176991</v>
      </c>
      <c r="M309" s="22">
        <f t="shared" si="130"/>
        <v>23.9517876106195</v>
      </c>
      <c r="N309" s="22">
        <f t="shared" si="131"/>
        <v>31.9357168141593</v>
      </c>
      <c r="O309" s="31">
        <v>1391.08</v>
      </c>
      <c r="P309" s="19"/>
    </row>
    <row r="310" s="1" customFormat="1" ht="13.5" outlineLevel="2" spans="1:16">
      <c r="A310" s="19">
        <v>289</v>
      </c>
      <c r="B310" s="19" t="s">
        <v>610</v>
      </c>
      <c r="C310" s="20" t="s">
        <v>621</v>
      </c>
      <c r="D310" s="19" t="s">
        <v>622</v>
      </c>
      <c r="E310" s="19">
        <v>30</v>
      </c>
      <c r="F310" s="21">
        <v>2547</v>
      </c>
      <c r="G310" s="22">
        <v>1055.22</v>
      </c>
      <c r="H310" s="22">
        <f t="shared" si="126"/>
        <v>121.396991150442</v>
      </c>
      <c r="I310" s="22">
        <v>509.4</v>
      </c>
      <c r="J310" s="22">
        <f t="shared" si="127"/>
        <v>1443.22300884956</v>
      </c>
      <c r="K310" s="22">
        <f t="shared" si="128"/>
        <v>99.333</v>
      </c>
      <c r="L310" s="22">
        <f t="shared" si="129"/>
        <v>36.0805752212389</v>
      </c>
      <c r="M310" s="22">
        <f t="shared" si="130"/>
        <v>21.6483451327434</v>
      </c>
      <c r="N310" s="22">
        <f t="shared" si="131"/>
        <v>28.8644601769912</v>
      </c>
      <c r="O310" s="31">
        <v>1257.3</v>
      </c>
      <c r="P310" s="19"/>
    </row>
    <row r="311" s="1" customFormat="1" ht="13.5" outlineLevel="2" spans="1:16">
      <c r="A311" s="19">
        <v>290</v>
      </c>
      <c r="B311" s="19" t="s">
        <v>610</v>
      </c>
      <c r="C311" s="20" t="s">
        <v>623</v>
      </c>
      <c r="D311" s="19" t="s">
        <v>624</v>
      </c>
      <c r="E311" s="19">
        <v>30</v>
      </c>
      <c r="F311" s="21">
        <v>2643</v>
      </c>
      <c r="G311" s="22">
        <v>1094.99</v>
      </c>
      <c r="H311" s="22">
        <f t="shared" si="126"/>
        <v>125.972300884956</v>
      </c>
      <c r="I311" s="22">
        <v>528.6</v>
      </c>
      <c r="J311" s="22">
        <f t="shared" si="127"/>
        <v>1497.61769911504</v>
      </c>
      <c r="K311" s="22">
        <f t="shared" si="128"/>
        <v>103.077</v>
      </c>
      <c r="L311" s="22">
        <f t="shared" si="129"/>
        <v>37.4404424778761</v>
      </c>
      <c r="M311" s="22">
        <f t="shared" si="130"/>
        <v>22.4642654867257</v>
      </c>
      <c r="N311" s="22">
        <f t="shared" si="131"/>
        <v>29.9523539823009</v>
      </c>
      <c r="O311" s="31">
        <v>1304.68</v>
      </c>
      <c r="P311" s="19"/>
    </row>
    <row r="312" s="1" customFormat="1" ht="13.5" outlineLevel="2" spans="1:16">
      <c r="A312" s="19">
        <v>291</v>
      </c>
      <c r="B312" s="19" t="s">
        <v>610</v>
      </c>
      <c r="C312" s="20" t="s">
        <v>625</v>
      </c>
      <c r="D312" s="19" t="s">
        <v>626</v>
      </c>
      <c r="E312" s="19">
        <v>30</v>
      </c>
      <c r="F312" s="21">
        <v>2878</v>
      </c>
      <c r="G312" s="22">
        <v>1192.36</v>
      </c>
      <c r="H312" s="22">
        <f t="shared" si="126"/>
        <v>137.174159292035</v>
      </c>
      <c r="I312" s="22">
        <v>575.6</v>
      </c>
      <c r="J312" s="22">
        <f t="shared" si="127"/>
        <v>1630.78584070796</v>
      </c>
      <c r="K312" s="22">
        <f t="shared" si="128"/>
        <v>112.242</v>
      </c>
      <c r="L312" s="22">
        <f t="shared" si="129"/>
        <v>40.7696460176991</v>
      </c>
      <c r="M312" s="22">
        <f t="shared" si="130"/>
        <v>24.4617876106195</v>
      </c>
      <c r="N312" s="22">
        <f t="shared" si="131"/>
        <v>32.6157168141593</v>
      </c>
      <c r="O312" s="31">
        <v>1420.7</v>
      </c>
      <c r="P312" s="19"/>
    </row>
    <row r="313" s="1" customFormat="1" ht="13.5" outlineLevel="2" spans="1:16">
      <c r="A313" s="19">
        <v>292</v>
      </c>
      <c r="B313" s="19" t="s">
        <v>610</v>
      </c>
      <c r="C313" s="20" t="s">
        <v>627</v>
      </c>
      <c r="D313" s="19" t="s">
        <v>628</v>
      </c>
      <c r="E313" s="19">
        <v>30</v>
      </c>
      <c r="F313" s="21">
        <v>2851</v>
      </c>
      <c r="G313" s="22">
        <v>1181.17</v>
      </c>
      <c r="H313" s="22">
        <f t="shared" si="126"/>
        <v>135.886814159292</v>
      </c>
      <c r="I313" s="22">
        <v>570.2</v>
      </c>
      <c r="J313" s="22">
        <f t="shared" si="127"/>
        <v>1615.48318584071</v>
      </c>
      <c r="K313" s="22">
        <f t="shared" si="128"/>
        <v>111.189</v>
      </c>
      <c r="L313" s="22">
        <f t="shared" si="129"/>
        <v>40.3870796460177</v>
      </c>
      <c r="M313" s="22">
        <f t="shared" si="130"/>
        <v>24.2322477876106</v>
      </c>
      <c r="N313" s="22">
        <f t="shared" si="131"/>
        <v>32.3096637168142</v>
      </c>
      <c r="O313" s="31">
        <v>1407.37</v>
      </c>
      <c r="P313" s="19"/>
    </row>
    <row r="314" s="1" customFormat="1" ht="13.5" outlineLevel="2" spans="1:16">
      <c r="A314" s="19">
        <v>293</v>
      </c>
      <c r="B314" s="19" t="s">
        <v>610</v>
      </c>
      <c r="C314" s="20" t="s">
        <v>629</v>
      </c>
      <c r="D314" s="19" t="s">
        <v>630</v>
      </c>
      <c r="E314" s="19">
        <v>30</v>
      </c>
      <c r="F314" s="21">
        <v>2604</v>
      </c>
      <c r="G314" s="22">
        <v>1078.84</v>
      </c>
      <c r="H314" s="22">
        <f t="shared" si="126"/>
        <v>124.114336283186</v>
      </c>
      <c r="I314" s="22">
        <v>520.8</v>
      </c>
      <c r="J314" s="22">
        <f t="shared" si="127"/>
        <v>1475.52566371681</v>
      </c>
      <c r="K314" s="22">
        <f t="shared" si="128"/>
        <v>101.556</v>
      </c>
      <c r="L314" s="22">
        <f t="shared" si="129"/>
        <v>36.8881415929204</v>
      </c>
      <c r="M314" s="22">
        <f t="shared" si="130"/>
        <v>22.1328849557522</v>
      </c>
      <c r="N314" s="22">
        <f t="shared" si="131"/>
        <v>29.5105132743363</v>
      </c>
      <c r="O314" s="31">
        <v>1285.44</v>
      </c>
      <c r="P314" s="19"/>
    </row>
    <row r="315" s="1" customFormat="1" ht="13.5" outlineLevel="2" spans="1:16">
      <c r="A315" s="19">
        <v>294</v>
      </c>
      <c r="B315" s="19" t="s">
        <v>610</v>
      </c>
      <c r="C315" s="20" t="s">
        <v>631</v>
      </c>
      <c r="D315" s="19" t="s">
        <v>632</v>
      </c>
      <c r="E315" s="19">
        <v>30</v>
      </c>
      <c r="F315" s="21">
        <v>3177</v>
      </c>
      <c r="G315" s="22">
        <v>1316.23</v>
      </c>
      <c r="H315" s="22">
        <f t="shared" si="126"/>
        <v>151.424690265487</v>
      </c>
      <c r="I315" s="22">
        <v>635.4</v>
      </c>
      <c r="J315" s="22">
        <f t="shared" si="127"/>
        <v>1800.20530973451</v>
      </c>
      <c r="K315" s="22">
        <f t="shared" si="128"/>
        <v>123.903</v>
      </c>
      <c r="L315" s="22">
        <f t="shared" si="129"/>
        <v>45.0051327433628</v>
      </c>
      <c r="M315" s="22">
        <f t="shared" si="130"/>
        <v>27.0030796460177</v>
      </c>
      <c r="N315" s="22">
        <f t="shared" si="131"/>
        <v>36.0041061946903</v>
      </c>
      <c r="O315" s="31">
        <v>1568.29</v>
      </c>
      <c r="P315" s="19"/>
    </row>
    <row r="316" s="1" customFormat="1" ht="13.5" outlineLevel="2" spans="1:16">
      <c r="A316" s="19">
        <v>295</v>
      </c>
      <c r="B316" s="19" t="s">
        <v>610</v>
      </c>
      <c r="C316" s="20" t="s">
        <v>633</v>
      </c>
      <c r="D316" s="19" t="s">
        <v>634</v>
      </c>
      <c r="E316" s="19">
        <v>30</v>
      </c>
      <c r="F316" s="21">
        <v>2781</v>
      </c>
      <c r="G316" s="22">
        <v>1152.17</v>
      </c>
      <c r="H316" s="22">
        <f t="shared" si="126"/>
        <v>132.550530973451</v>
      </c>
      <c r="I316" s="22">
        <v>556.2</v>
      </c>
      <c r="J316" s="22">
        <f t="shared" si="127"/>
        <v>1575.81946902655</v>
      </c>
      <c r="K316" s="22">
        <f t="shared" si="128"/>
        <v>108.459</v>
      </c>
      <c r="L316" s="22">
        <f t="shared" si="129"/>
        <v>39.3954867256637</v>
      </c>
      <c r="M316" s="22">
        <f t="shared" si="130"/>
        <v>23.6372920353982</v>
      </c>
      <c r="N316" s="22">
        <f t="shared" si="131"/>
        <v>31.516389380531</v>
      </c>
      <c r="O316" s="31">
        <v>1372.81</v>
      </c>
      <c r="P316" s="19"/>
    </row>
    <row r="317" s="1" customFormat="1" ht="13.5" outlineLevel="2" spans="1:16">
      <c r="A317" s="19">
        <v>296</v>
      </c>
      <c r="B317" s="19" t="s">
        <v>610</v>
      </c>
      <c r="C317" s="20" t="s">
        <v>635</v>
      </c>
      <c r="D317" s="19" t="s">
        <v>636</v>
      </c>
      <c r="E317" s="19">
        <v>30</v>
      </c>
      <c r="F317" s="21">
        <v>3051</v>
      </c>
      <c r="G317" s="22">
        <v>1264.03</v>
      </c>
      <c r="H317" s="22">
        <f t="shared" si="126"/>
        <v>145.419380530973</v>
      </c>
      <c r="I317" s="22">
        <v>610.2</v>
      </c>
      <c r="J317" s="22">
        <f t="shared" si="127"/>
        <v>1728.81061946903</v>
      </c>
      <c r="K317" s="22">
        <f t="shared" si="128"/>
        <v>118.989</v>
      </c>
      <c r="L317" s="22">
        <f t="shared" si="129"/>
        <v>43.2202654867257</v>
      </c>
      <c r="M317" s="22">
        <f t="shared" si="130"/>
        <v>25.9321592920354</v>
      </c>
      <c r="N317" s="22">
        <f t="shared" si="131"/>
        <v>34.5762123893805</v>
      </c>
      <c r="O317" s="31">
        <v>1506.09</v>
      </c>
      <c r="P317" s="19"/>
    </row>
    <row r="318" s="1" customFormat="1" ht="13.5" outlineLevel="2" spans="1:16">
      <c r="A318" s="19">
        <v>297</v>
      </c>
      <c r="B318" s="19" t="s">
        <v>610</v>
      </c>
      <c r="C318" s="20" t="s">
        <v>637</v>
      </c>
      <c r="D318" s="19" t="s">
        <v>638</v>
      </c>
      <c r="E318" s="19">
        <v>30</v>
      </c>
      <c r="F318" s="21">
        <v>2802</v>
      </c>
      <c r="G318" s="22">
        <v>1160.87</v>
      </c>
      <c r="H318" s="22">
        <f t="shared" si="126"/>
        <v>133.551415929204</v>
      </c>
      <c r="I318" s="22">
        <v>560.4</v>
      </c>
      <c r="J318" s="22">
        <f t="shared" si="127"/>
        <v>1587.7185840708</v>
      </c>
      <c r="K318" s="22">
        <f t="shared" si="128"/>
        <v>109.278</v>
      </c>
      <c r="L318" s="22">
        <f t="shared" si="129"/>
        <v>39.6929646017699</v>
      </c>
      <c r="M318" s="22">
        <f t="shared" si="130"/>
        <v>23.8157787610619</v>
      </c>
      <c r="N318" s="22">
        <f t="shared" si="131"/>
        <v>31.7543716814159</v>
      </c>
      <c r="O318" s="31">
        <v>1383.18</v>
      </c>
      <c r="P318" s="19"/>
    </row>
    <row r="319" s="1" customFormat="1" ht="13.5" outlineLevel="2" spans="1:16">
      <c r="A319" s="19">
        <v>298</v>
      </c>
      <c r="B319" s="19" t="s">
        <v>610</v>
      </c>
      <c r="C319" s="20" t="s">
        <v>639</v>
      </c>
      <c r="D319" s="19" t="s">
        <v>640</v>
      </c>
      <c r="E319" s="19">
        <v>30</v>
      </c>
      <c r="F319" s="21">
        <v>2889</v>
      </c>
      <c r="G319" s="22">
        <v>1196.91</v>
      </c>
      <c r="H319" s="22">
        <f t="shared" si="126"/>
        <v>137.697610619469</v>
      </c>
      <c r="I319" s="22">
        <v>577.8</v>
      </c>
      <c r="J319" s="22">
        <f t="shared" si="127"/>
        <v>1637.01238938053</v>
      </c>
      <c r="K319" s="22">
        <f t="shared" si="128"/>
        <v>112.671</v>
      </c>
      <c r="L319" s="22">
        <f t="shared" si="129"/>
        <v>40.9253097345133</v>
      </c>
      <c r="M319" s="22">
        <f t="shared" si="130"/>
        <v>24.555185840708</v>
      </c>
      <c r="N319" s="22">
        <f t="shared" si="131"/>
        <v>32.7402477876106</v>
      </c>
      <c r="O319" s="31">
        <v>1426.12</v>
      </c>
      <c r="P319" s="19"/>
    </row>
    <row r="320" s="1" customFormat="1" ht="13.5" outlineLevel="2" spans="1:16">
      <c r="A320" s="19">
        <v>299</v>
      </c>
      <c r="B320" s="19" t="s">
        <v>610</v>
      </c>
      <c r="C320" s="20" t="s">
        <v>641</v>
      </c>
      <c r="D320" s="19" t="s">
        <v>642</v>
      </c>
      <c r="E320" s="19">
        <v>30</v>
      </c>
      <c r="F320" s="21">
        <v>2661</v>
      </c>
      <c r="G320" s="22">
        <v>1102.45</v>
      </c>
      <c r="H320" s="22">
        <f t="shared" si="126"/>
        <v>126.830530973451</v>
      </c>
      <c r="I320" s="22">
        <v>532.2</v>
      </c>
      <c r="J320" s="22">
        <f t="shared" si="127"/>
        <v>1507.81946902655</v>
      </c>
      <c r="K320" s="22">
        <f t="shared" si="128"/>
        <v>103.779</v>
      </c>
      <c r="L320" s="22">
        <f t="shared" si="129"/>
        <v>37.6954867256637</v>
      </c>
      <c r="M320" s="22">
        <f t="shared" si="130"/>
        <v>22.6172920353982</v>
      </c>
      <c r="N320" s="22">
        <f t="shared" si="131"/>
        <v>30.156389380531</v>
      </c>
      <c r="O320" s="31">
        <v>1313.57</v>
      </c>
      <c r="P320" s="19"/>
    </row>
    <row r="321" s="1" customFormat="1" ht="13.5" outlineLevel="2" spans="1:16">
      <c r="A321" s="19">
        <v>300</v>
      </c>
      <c r="B321" s="19" t="s">
        <v>610</v>
      </c>
      <c r="C321" s="20" t="s">
        <v>643</v>
      </c>
      <c r="D321" s="19" t="s">
        <v>644</v>
      </c>
      <c r="E321" s="19">
        <v>30</v>
      </c>
      <c r="F321" s="21">
        <v>2869</v>
      </c>
      <c r="G321" s="22">
        <v>1188.63</v>
      </c>
      <c r="H321" s="22">
        <f t="shared" si="126"/>
        <v>136.745044247788</v>
      </c>
      <c r="I321" s="22">
        <v>573.8</v>
      </c>
      <c r="J321" s="22">
        <f t="shared" si="127"/>
        <v>1625.68495575221</v>
      </c>
      <c r="K321" s="22">
        <f t="shared" si="128"/>
        <v>111.891</v>
      </c>
      <c r="L321" s="22">
        <f t="shared" si="129"/>
        <v>40.6421238938053</v>
      </c>
      <c r="M321" s="22">
        <f t="shared" si="130"/>
        <v>24.3852743362832</v>
      </c>
      <c r="N321" s="22">
        <f t="shared" si="131"/>
        <v>32.5136991150443</v>
      </c>
      <c r="O321" s="31">
        <v>1416.25</v>
      </c>
      <c r="P321" s="19"/>
    </row>
    <row r="322" s="1" customFormat="1" ht="13.5" outlineLevel="2" spans="1:16">
      <c r="A322" s="19">
        <v>301</v>
      </c>
      <c r="B322" s="19" t="s">
        <v>610</v>
      </c>
      <c r="C322" s="20" t="s">
        <v>645</v>
      </c>
      <c r="D322" s="19" t="s">
        <v>646</v>
      </c>
      <c r="E322" s="19">
        <v>30</v>
      </c>
      <c r="F322" s="21">
        <v>3039</v>
      </c>
      <c r="G322" s="22">
        <v>1259.06</v>
      </c>
      <c r="H322" s="22">
        <f t="shared" si="126"/>
        <v>144.847610619469</v>
      </c>
      <c r="I322" s="22">
        <v>607.8</v>
      </c>
      <c r="J322" s="22">
        <f t="shared" si="127"/>
        <v>1722.01238938053</v>
      </c>
      <c r="K322" s="22">
        <f t="shared" si="128"/>
        <v>118.521</v>
      </c>
      <c r="L322" s="22">
        <f t="shared" si="129"/>
        <v>43.0503097345133</v>
      </c>
      <c r="M322" s="22">
        <f t="shared" si="130"/>
        <v>25.830185840708</v>
      </c>
      <c r="N322" s="22">
        <f t="shared" si="131"/>
        <v>34.4402477876106</v>
      </c>
      <c r="O322" s="31">
        <v>1500.17</v>
      </c>
      <c r="P322" s="19"/>
    </row>
    <row r="323" s="1" customFormat="1" ht="13.5" outlineLevel="2" spans="1:16">
      <c r="A323" s="19">
        <v>302</v>
      </c>
      <c r="B323" s="19" t="s">
        <v>610</v>
      </c>
      <c r="C323" s="20" t="s">
        <v>623</v>
      </c>
      <c r="D323" s="35" t="s">
        <v>647</v>
      </c>
      <c r="E323" s="33">
        <v>66</v>
      </c>
      <c r="F323" s="21">
        <v>5639</v>
      </c>
      <c r="G323" s="22">
        <v>2336.24</v>
      </c>
      <c r="H323" s="22">
        <f t="shared" si="126"/>
        <v>268.770973451327</v>
      </c>
      <c r="I323" s="22"/>
      <c r="J323" s="22">
        <f t="shared" si="127"/>
        <v>2067.46902654867</v>
      </c>
      <c r="K323" s="22">
        <f t="shared" si="128"/>
        <v>219.921</v>
      </c>
      <c r="L323" s="22">
        <f t="shared" si="129"/>
        <v>51.6867256637168</v>
      </c>
      <c r="M323" s="22">
        <f t="shared" si="130"/>
        <v>31.0120353982301</v>
      </c>
      <c r="N323" s="22">
        <f t="shared" si="131"/>
        <v>41.3493805309734</v>
      </c>
      <c r="O323" s="31">
        <v>1723.5</v>
      </c>
      <c r="P323" s="19"/>
    </row>
    <row r="324" s="3" customFormat="1" ht="13.5" outlineLevel="1" spans="1:16">
      <c r="A324" s="23"/>
      <c r="B324" s="23" t="s">
        <v>648</v>
      </c>
      <c r="C324" s="24"/>
      <c r="D324" s="23"/>
      <c r="E324" s="23"/>
      <c r="F324" s="25">
        <f t="shared" ref="F324:O324" si="132">SUBTOTAL(9,F305:F323)</f>
        <v>56719</v>
      </c>
      <c r="G324" s="26">
        <f t="shared" si="132"/>
        <v>23498.69</v>
      </c>
      <c r="H324" s="26">
        <f t="shared" si="132"/>
        <v>2703.38911504425</v>
      </c>
      <c r="I324" s="26">
        <f t="shared" si="132"/>
        <v>10216</v>
      </c>
      <c r="J324" s="26">
        <f t="shared" si="132"/>
        <v>31011.3008849557</v>
      </c>
      <c r="K324" s="26">
        <f t="shared" si="132"/>
        <v>2212.041</v>
      </c>
      <c r="L324" s="26">
        <f t="shared" si="132"/>
        <v>775.282522123894</v>
      </c>
      <c r="M324" s="26">
        <f t="shared" si="132"/>
        <v>465.169513274336</v>
      </c>
      <c r="N324" s="26">
        <f t="shared" si="132"/>
        <v>620.226017699115</v>
      </c>
      <c r="O324" s="26">
        <f t="shared" si="132"/>
        <v>26938.59</v>
      </c>
      <c r="P324" s="23"/>
    </row>
    <row r="325" s="1" customFormat="1" ht="13.5" outlineLevel="2" spans="1:16">
      <c r="A325" s="19">
        <v>303</v>
      </c>
      <c r="B325" s="19" t="s">
        <v>649</v>
      </c>
      <c r="C325" s="20" t="s">
        <v>650</v>
      </c>
      <c r="D325" s="19" t="s">
        <v>651</v>
      </c>
      <c r="E325" s="19">
        <v>30</v>
      </c>
      <c r="F325" s="21">
        <v>3144</v>
      </c>
      <c r="G325" s="22">
        <v>1302.56</v>
      </c>
      <c r="H325" s="22">
        <f t="shared" ref="H325:H338" si="133">(G325)/1.13*0.13</f>
        <v>149.85203539823</v>
      </c>
      <c r="I325" s="22">
        <v>628.8</v>
      </c>
      <c r="J325" s="22">
        <f t="shared" ref="J325:J338" si="134">(G325)-H325+(I325)</f>
        <v>1781.50796460177</v>
      </c>
      <c r="K325" s="22">
        <f t="shared" ref="K325:K338" si="135">(F325)*0.039</f>
        <v>122.616</v>
      </c>
      <c r="L325" s="22">
        <f t="shared" ref="L325:L338" si="136">J325*0.025</f>
        <v>44.5376991150442</v>
      </c>
      <c r="M325" s="22">
        <f t="shared" ref="M325:M338" si="137">J325*0.015</f>
        <v>26.7226194690265</v>
      </c>
      <c r="N325" s="22">
        <f t="shared" ref="N325:N338" si="138">J325*0.02</f>
        <v>35.6301592920354</v>
      </c>
      <c r="O325" s="31">
        <v>1552</v>
      </c>
      <c r="P325" s="19"/>
    </row>
    <row r="326" s="1" customFormat="1" ht="13.5" outlineLevel="2" spans="1:16">
      <c r="A326" s="19">
        <v>304</v>
      </c>
      <c r="B326" s="19" t="s">
        <v>649</v>
      </c>
      <c r="C326" s="20" t="s">
        <v>652</v>
      </c>
      <c r="D326" s="19" t="s">
        <v>653</v>
      </c>
      <c r="E326" s="19">
        <v>30</v>
      </c>
      <c r="F326" s="21">
        <v>2955</v>
      </c>
      <c r="G326" s="22">
        <v>1224.26</v>
      </c>
      <c r="H326" s="22">
        <f t="shared" si="133"/>
        <v>140.84407079646</v>
      </c>
      <c r="I326" s="22">
        <v>591</v>
      </c>
      <c r="J326" s="22">
        <f t="shared" si="134"/>
        <v>1674.41592920354</v>
      </c>
      <c r="K326" s="22">
        <f t="shared" si="135"/>
        <v>115.245</v>
      </c>
      <c r="L326" s="22">
        <f t="shared" si="136"/>
        <v>41.8603982300885</v>
      </c>
      <c r="M326" s="22">
        <f t="shared" si="137"/>
        <v>25.1162389380531</v>
      </c>
      <c r="N326" s="22">
        <f t="shared" si="138"/>
        <v>33.4883185840708</v>
      </c>
      <c r="O326" s="31">
        <v>1458.71</v>
      </c>
      <c r="P326" s="19"/>
    </row>
    <row r="327" s="1" customFormat="1" ht="13.5" outlineLevel="2" spans="1:16">
      <c r="A327" s="19">
        <v>305</v>
      </c>
      <c r="B327" s="19" t="s">
        <v>649</v>
      </c>
      <c r="C327" s="20" t="s">
        <v>654</v>
      </c>
      <c r="D327" s="19" t="s">
        <v>655</v>
      </c>
      <c r="E327" s="19">
        <v>30</v>
      </c>
      <c r="F327" s="21">
        <v>3350</v>
      </c>
      <c r="G327" s="22">
        <v>1387.91</v>
      </c>
      <c r="H327" s="22">
        <f t="shared" si="133"/>
        <v>159.671061946903</v>
      </c>
      <c r="I327" s="22">
        <v>670</v>
      </c>
      <c r="J327" s="22">
        <f t="shared" si="134"/>
        <v>1898.2389380531</v>
      </c>
      <c r="K327" s="22">
        <f t="shared" si="135"/>
        <v>130.65</v>
      </c>
      <c r="L327" s="22">
        <f t="shared" si="136"/>
        <v>47.4559734513274</v>
      </c>
      <c r="M327" s="22">
        <f t="shared" si="137"/>
        <v>28.4735840707965</v>
      </c>
      <c r="N327" s="22">
        <f t="shared" si="138"/>
        <v>37.964778761062</v>
      </c>
      <c r="O327" s="31">
        <v>1653.69</v>
      </c>
      <c r="P327" s="19"/>
    </row>
    <row r="328" s="1" customFormat="1" ht="13.5" outlineLevel="2" spans="1:16">
      <c r="A328" s="19">
        <v>306</v>
      </c>
      <c r="B328" s="19" t="s">
        <v>649</v>
      </c>
      <c r="C328" s="20" t="s">
        <v>656</v>
      </c>
      <c r="D328" s="19" t="s">
        <v>657</v>
      </c>
      <c r="E328" s="19">
        <v>15</v>
      </c>
      <c r="F328" s="21">
        <v>950</v>
      </c>
      <c r="G328" s="22">
        <v>393.59</v>
      </c>
      <c r="H328" s="22">
        <f t="shared" si="133"/>
        <v>45.2802654867257</v>
      </c>
      <c r="I328" s="22">
        <v>190</v>
      </c>
      <c r="J328" s="22">
        <f t="shared" si="134"/>
        <v>538.309734513274</v>
      </c>
      <c r="K328" s="22">
        <f t="shared" si="135"/>
        <v>37.05</v>
      </c>
      <c r="L328" s="22">
        <f t="shared" si="136"/>
        <v>13.4577433628319</v>
      </c>
      <c r="M328" s="22">
        <f t="shared" si="137"/>
        <v>8.07464601769911</v>
      </c>
      <c r="N328" s="22">
        <f t="shared" si="138"/>
        <v>10.7661946902655</v>
      </c>
      <c r="O328" s="31">
        <v>468.96</v>
      </c>
      <c r="P328" s="19"/>
    </row>
    <row r="329" s="1" customFormat="1" ht="13.5" outlineLevel="2" spans="1:16">
      <c r="A329" s="19">
        <v>307</v>
      </c>
      <c r="B329" s="19" t="s">
        <v>649</v>
      </c>
      <c r="C329" s="20" t="s">
        <v>656</v>
      </c>
      <c r="D329" s="19" t="s">
        <v>658</v>
      </c>
      <c r="E329" s="19">
        <v>15</v>
      </c>
      <c r="F329" s="21">
        <v>1697</v>
      </c>
      <c r="G329" s="22">
        <v>703.07</v>
      </c>
      <c r="H329" s="22">
        <f t="shared" si="133"/>
        <v>80.8841592920354</v>
      </c>
      <c r="I329" s="22">
        <v>339.4</v>
      </c>
      <c r="J329" s="22">
        <f t="shared" si="134"/>
        <v>961.585840707965</v>
      </c>
      <c r="K329" s="22">
        <f t="shared" si="135"/>
        <v>66.183</v>
      </c>
      <c r="L329" s="22">
        <f t="shared" si="136"/>
        <v>24.0396460176991</v>
      </c>
      <c r="M329" s="22">
        <f t="shared" si="137"/>
        <v>14.4237876106195</v>
      </c>
      <c r="N329" s="22">
        <f t="shared" si="138"/>
        <v>19.2317168141593</v>
      </c>
      <c r="O329" s="31">
        <v>837.71</v>
      </c>
      <c r="P329" s="19"/>
    </row>
    <row r="330" s="1" customFormat="1" ht="13.5" outlineLevel="2" spans="1:16">
      <c r="A330" s="19">
        <v>308</v>
      </c>
      <c r="B330" s="19" t="s">
        <v>649</v>
      </c>
      <c r="C330" s="20" t="s">
        <v>659</v>
      </c>
      <c r="D330" s="19" t="s">
        <v>660</v>
      </c>
      <c r="E330" s="19">
        <v>30</v>
      </c>
      <c r="F330" s="21">
        <v>3212</v>
      </c>
      <c r="G330" s="22">
        <v>1330.73</v>
      </c>
      <c r="H330" s="22">
        <f t="shared" si="133"/>
        <v>153.092831858407</v>
      </c>
      <c r="I330" s="22">
        <v>642.4</v>
      </c>
      <c r="J330" s="22">
        <f t="shared" si="134"/>
        <v>1820.03716814159</v>
      </c>
      <c r="K330" s="22">
        <f t="shared" si="135"/>
        <v>125.268</v>
      </c>
      <c r="L330" s="22">
        <f t="shared" si="136"/>
        <v>45.5009292035398</v>
      </c>
      <c r="M330" s="22">
        <f t="shared" si="137"/>
        <v>27.3005575221239</v>
      </c>
      <c r="N330" s="22">
        <f t="shared" si="138"/>
        <v>36.4007433628319</v>
      </c>
      <c r="O330" s="31">
        <v>1585.57</v>
      </c>
      <c r="P330" s="19"/>
    </row>
    <row r="331" s="1" customFormat="1" ht="13.5" outlineLevel="2" spans="1:16">
      <c r="A331" s="19">
        <v>309</v>
      </c>
      <c r="B331" s="19" t="s">
        <v>649</v>
      </c>
      <c r="C331" s="20" t="s">
        <v>661</v>
      </c>
      <c r="D331" s="19" t="s">
        <v>662</v>
      </c>
      <c r="E331" s="19">
        <v>30</v>
      </c>
      <c r="F331" s="21">
        <v>3068</v>
      </c>
      <c r="G331" s="22">
        <v>1271.07</v>
      </c>
      <c r="H331" s="22">
        <f t="shared" si="133"/>
        <v>146.229292035398</v>
      </c>
      <c r="I331" s="22">
        <v>613.6</v>
      </c>
      <c r="J331" s="22">
        <f t="shared" si="134"/>
        <v>1738.4407079646</v>
      </c>
      <c r="K331" s="22">
        <f t="shared" si="135"/>
        <v>119.652</v>
      </c>
      <c r="L331" s="22">
        <f t="shared" si="136"/>
        <v>43.461017699115</v>
      </c>
      <c r="M331" s="22">
        <f t="shared" si="137"/>
        <v>26.076610619469</v>
      </c>
      <c r="N331" s="22">
        <f t="shared" si="138"/>
        <v>34.768814159292</v>
      </c>
      <c r="O331" s="31">
        <v>1514.48</v>
      </c>
      <c r="P331" s="19"/>
    </row>
    <row r="332" s="1" customFormat="1" ht="13.5" outlineLevel="2" spans="1:16">
      <c r="A332" s="19">
        <v>310</v>
      </c>
      <c r="B332" s="19" t="s">
        <v>649</v>
      </c>
      <c r="C332" s="20" t="s">
        <v>202</v>
      </c>
      <c r="D332" s="19" t="s">
        <v>663</v>
      </c>
      <c r="E332" s="19">
        <v>30</v>
      </c>
      <c r="F332" s="21">
        <v>3019</v>
      </c>
      <c r="G332" s="22">
        <v>1250.77</v>
      </c>
      <c r="H332" s="22">
        <f t="shared" si="133"/>
        <v>143.89389380531</v>
      </c>
      <c r="I332" s="22">
        <v>603.8</v>
      </c>
      <c r="J332" s="22">
        <f t="shared" si="134"/>
        <v>1710.67610619469</v>
      </c>
      <c r="K332" s="22">
        <f t="shared" si="135"/>
        <v>117.741</v>
      </c>
      <c r="L332" s="22">
        <f t="shared" si="136"/>
        <v>42.7669026548673</v>
      </c>
      <c r="M332" s="22">
        <f t="shared" si="137"/>
        <v>25.6601415929204</v>
      </c>
      <c r="N332" s="22">
        <f t="shared" si="138"/>
        <v>34.2135221238938</v>
      </c>
      <c r="O332" s="31">
        <v>1490.29</v>
      </c>
      <c r="P332" s="19"/>
    </row>
    <row r="333" s="1" customFormat="1" ht="13.5" outlineLevel="2" spans="1:16">
      <c r="A333" s="19">
        <v>311</v>
      </c>
      <c r="B333" s="19" t="s">
        <v>649</v>
      </c>
      <c r="C333" s="20" t="s">
        <v>664</v>
      </c>
      <c r="D333" s="19" t="s">
        <v>665</v>
      </c>
      <c r="E333" s="19">
        <v>30</v>
      </c>
      <c r="F333" s="21">
        <v>2468</v>
      </c>
      <c r="G333" s="22">
        <v>1022.49</v>
      </c>
      <c r="H333" s="22">
        <f t="shared" si="133"/>
        <v>117.631592920354</v>
      </c>
      <c r="I333" s="22">
        <v>493.6</v>
      </c>
      <c r="J333" s="22">
        <f t="shared" si="134"/>
        <v>1398.45840707965</v>
      </c>
      <c r="K333" s="22">
        <f t="shared" si="135"/>
        <v>96.252</v>
      </c>
      <c r="L333" s="22">
        <f t="shared" si="136"/>
        <v>34.9614601769911</v>
      </c>
      <c r="M333" s="22">
        <f t="shared" si="137"/>
        <v>20.9768761061947</v>
      </c>
      <c r="N333" s="22">
        <f t="shared" si="138"/>
        <v>27.9691681415929</v>
      </c>
      <c r="O333" s="31">
        <v>1218.3</v>
      </c>
      <c r="P333" s="19"/>
    </row>
    <row r="334" s="1" customFormat="1" ht="13.5" outlineLevel="2" spans="1:16">
      <c r="A334" s="19">
        <v>312</v>
      </c>
      <c r="B334" s="19" t="s">
        <v>649</v>
      </c>
      <c r="C334" s="20" t="s">
        <v>666</v>
      </c>
      <c r="D334" s="19" t="s">
        <v>667</v>
      </c>
      <c r="E334" s="19">
        <v>30</v>
      </c>
      <c r="F334" s="21">
        <v>2485</v>
      </c>
      <c r="G334" s="22">
        <v>1029.54</v>
      </c>
      <c r="H334" s="22">
        <f t="shared" si="133"/>
        <v>118.442654867257</v>
      </c>
      <c r="I334" s="22">
        <v>497</v>
      </c>
      <c r="J334" s="22">
        <f t="shared" si="134"/>
        <v>1408.09734513274</v>
      </c>
      <c r="K334" s="22">
        <f t="shared" si="135"/>
        <v>96.915</v>
      </c>
      <c r="L334" s="22">
        <f t="shared" si="136"/>
        <v>35.2024336283186</v>
      </c>
      <c r="M334" s="22">
        <f t="shared" si="137"/>
        <v>21.1214601769911</v>
      </c>
      <c r="N334" s="22">
        <f t="shared" si="138"/>
        <v>28.1619469026549</v>
      </c>
      <c r="O334" s="31">
        <v>1226.7</v>
      </c>
      <c r="P334" s="19"/>
    </row>
    <row r="335" s="1" customFormat="1" ht="13.5" outlineLevel="2" spans="1:16">
      <c r="A335" s="19">
        <v>313</v>
      </c>
      <c r="B335" s="19" t="s">
        <v>649</v>
      </c>
      <c r="C335" s="20" t="s">
        <v>668</v>
      </c>
      <c r="D335" s="19" t="s">
        <v>669</v>
      </c>
      <c r="E335" s="19">
        <v>30</v>
      </c>
      <c r="F335" s="21">
        <v>2498</v>
      </c>
      <c r="G335" s="22">
        <v>1034.92</v>
      </c>
      <c r="H335" s="22">
        <f t="shared" si="133"/>
        <v>119.061592920354</v>
      </c>
      <c r="I335" s="22">
        <v>499.6</v>
      </c>
      <c r="J335" s="22">
        <f t="shared" si="134"/>
        <v>1415.45840707965</v>
      </c>
      <c r="K335" s="22">
        <f t="shared" si="135"/>
        <v>97.422</v>
      </c>
      <c r="L335" s="22">
        <f t="shared" si="136"/>
        <v>35.3864601769912</v>
      </c>
      <c r="M335" s="22">
        <f t="shared" si="137"/>
        <v>21.2318761061947</v>
      </c>
      <c r="N335" s="22">
        <f t="shared" si="138"/>
        <v>28.3091681415929</v>
      </c>
      <c r="O335" s="31">
        <v>1233.11</v>
      </c>
      <c r="P335" s="19"/>
    </row>
    <row r="336" s="1" customFormat="1" ht="13.5" outlineLevel="2" spans="1:16">
      <c r="A336" s="19">
        <v>314</v>
      </c>
      <c r="B336" s="19" t="s">
        <v>649</v>
      </c>
      <c r="C336" s="20" t="s">
        <v>670</v>
      </c>
      <c r="D336" s="19" t="s">
        <v>671</v>
      </c>
      <c r="E336" s="19">
        <v>30</v>
      </c>
      <c r="F336" s="21">
        <v>2872</v>
      </c>
      <c r="G336" s="22">
        <v>1189.87</v>
      </c>
      <c r="H336" s="22">
        <f t="shared" si="133"/>
        <v>136.887699115044</v>
      </c>
      <c r="I336" s="22">
        <v>574.4</v>
      </c>
      <c r="J336" s="22">
        <f t="shared" si="134"/>
        <v>1627.38230088496</v>
      </c>
      <c r="K336" s="22">
        <f t="shared" si="135"/>
        <v>112.008</v>
      </c>
      <c r="L336" s="22">
        <f t="shared" si="136"/>
        <v>40.6845575221239</v>
      </c>
      <c r="M336" s="22">
        <f t="shared" si="137"/>
        <v>24.4107345132743</v>
      </c>
      <c r="N336" s="22">
        <f t="shared" si="138"/>
        <v>32.5476460176991</v>
      </c>
      <c r="O336" s="31">
        <v>1417.73</v>
      </c>
      <c r="P336" s="19"/>
    </row>
    <row r="337" s="1" customFormat="1" ht="13.5" outlineLevel="2" spans="1:16">
      <c r="A337" s="19">
        <v>315</v>
      </c>
      <c r="B337" s="19" t="s">
        <v>649</v>
      </c>
      <c r="C337" s="20" t="s">
        <v>672</v>
      </c>
      <c r="D337" s="19" t="s">
        <v>673</v>
      </c>
      <c r="E337" s="19">
        <v>30</v>
      </c>
      <c r="F337" s="21">
        <v>2776</v>
      </c>
      <c r="G337" s="22">
        <v>1150.1</v>
      </c>
      <c r="H337" s="22">
        <f t="shared" si="133"/>
        <v>132.312389380531</v>
      </c>
      <c r="I337" s="22">
        <v>555.2</v>
      </c>
      <c r="J337" s="22">
        <f t="shared" si="134"/>
        <v>1572.98761061947</v>
      </c>
      <c r="K337" s="22">
        <f t="shared" si="135"/>
        <v>108.264</v>
      </c>
      <c r="L337" s="22">
        <f t="shared" si="136"/>
        <v>39.3246902654867</v>
      </c>
      <c r="M337" s="22">
        <f t="shared" si="137"/>
        <v>23.594814159292</v>
      </c>
      <c r="N337" s="22">
        <f t="shared" si="138"/>
        <v>31.4597522123894</v>
      </c>
      <c r="O337" s="31">
        <v>1370.34</v>
      </c>
      <c r="P337" s="19"/>
    </row>
    <row r="338" s="1" customFormat="1" ht="13.5" outlineLevel="2" spans="1:16">
      <c r="A338" s="19">
        <v>316</v>
      </c>
      <c r="B338" s="19" t="s">
        <v>649</v>
      </c>
      <c r="C338" s="20" t="s">
        <v>674</v>
      </c>
      <c r="D338" s="19" t="s">
        <v>675</v>
      </c>
      <c r="E338" s="19">
        <v>30</v>
      </c>
      <c r="F338" s="21">
        <v>2697</v>
      </c>
      <c r="G338" s="22">
        <v>1117.37</v>
      </c>
      <c r="H338" s="22">
        <f t="shared" si="133"/>
        <v>128.546991150442</v>
      </c>
      <c r="I338" s="22">
        <v>539.4</v>
      </c>
      <c r="J338" s="22">
        <f t="shared" si="134"/>
        <v>1528.22300884956</v>
      </c>
      <c r="K338" s="22">
        <f t="shared" si="135"/>
        <v>105.183</v>
      </c>
      <c r="L338" s="22">
        <f t="shared" si="136"/>
        <v>38.2055752212389</v>
      </c>
      <c r="M338" s="22">
        <f t="shared" si="137"/>
        <v>22.9233451327434</v>
      </c>
      <c r="N338" s="22">
        <f t="shared" si="138"/>
        <v>30.5644601769912</v>
      </c>
      <c r="O338" s="31">
        <v>1331.35</v>
      </c>
      <c r="P338" s="19"/>
    </row>
    <row r="339" s="3" customFormat="1" ht="13.5" outlineLevel="1" spans="1:16">
      <c r="A339" s="23"/>
      <c r="B339" s="23" t="s">
        <v>676</v>
      </c>
      <c r="C339" s="24"/>
      <c r="D339" s="23"/>
      <c r="E339" s="23"/>
      <c r="F339" s="25">
        <f t="shared" ref="F339:O339" si="139">SUBTOTAL(9,F325:F338)</f>
        <v>37191</v>
      </c>
      <c r="G339" s="26">
        <f t="shared" si="139"/>
        <v>15408.25</v>
      </c>
      <c r="H339" s="26">
        <f t="shared" si="139"/>
        <v>1772.63053097345</v>
      </c>
      <c r="I339" s="26">
        <f t="shared" si="139"/>
        <v>7438.2</v>
      </c>
      <c r="J339" s="26">
        <f t="shared" si="139"/>
        <v>21073.8194690266</v>
      </c>
      <c r="K339" s="26">
        <f t="shared" si="139"/>
        <v>1450.449</v>
      </c>
      <c r="L339" s="26">
        <f t="shared" si="139"/>
        <v>526.845486725664</v>
      </c>
      <c r="M339" s="26">
        <f t="shared" si="139"/>
        <v>316.107292035398</v>
      </c>
      <c r="N339" s="26">
        <f t="shared" si="139"/>
        <v>421.476389380531</v>
      </c>
      <c r="O339" s="26">
        <f t="shared" si="139"/>
        <v>18358.94</v>
      </c>
      <c r="P339" s="23"/>
    </row>
    <row r="340" s="1" customFormat="1" ht="13.5" outlineLevel="2" spans="1:16">
      <c r="A340" s="19">
        <v>317</v>
      </c>
      <c r="B340" s="19" t="s">
        <v>677</v>
      </c>
      <c r="C340" s="20" t="s">
        <v>678</v>
      </c>
      <c r="D340" s="19" t="s">
        <v>679</v>
      </c>
      <c r="E340" s="19">
        <v>30</v>
      </c>
      <c r="F340" s="21">
        <v>2596</v>
      </c>
      <c r="G340" s="22">
        <v>1075.52</v>
      </c>
      <c r="H340" s="22">
        <f t="shared" ref="H340:H350" si="140">(G340)/1.13*0.13</f>
        <v>123.732389380531</v>
      </c>
      <c r="I340" s="22">
        <v>519.2</v>
      </c>
      <c r="J340" s="22">
        <f t="shared" ref="J340:J350" si="141">(G340)-H340+(I340)</f>
        <v>1470.98761061947</v>
      </c>
      <c r="K340" s="22">
        <f t="shared" ref="K340:K350" si="142">(F340)*0.039</f>
        <v>101.244</v>
      </c>
      <c r="L340" s="22">
        <f t="shared" ref="L340:L350" si="143">J340*0.025</f>
        <v>36.7746902654867</v>
      </c>
      <c r="M340" s="22">
        <f t="shared" ref="M340:M350" si="144">J340*0.015</f>
        <v>22.064814159292</v>
      </c>
      <c r="N340" s="22">
        <f t="shared" ref="N340:N350" si="145">J340*0.02</f>
        <v>29.4197522123894</v>
      </c>
      <c r="O340" s="31">
        <v>1281.48</v>
      </c>
      <c r="P340" s="19"/>
    </row>
    <row r="341" s="1" customFormat="1" ht="13.5" outlineLevel="2" spans="1:16">
      <c r="A341" s="19">
        <v>318</v>
      </c>
      <c r="B341" s="19" t="s">
        <v>677</v>
      </c>
      <c r="C341" s="20" t="s">
        <v>680</v>
      </c>
      <c r="D341" s="19" t="s">
        <v>681</v>
      </c>
      <c r="E341" s="19">
        <v>30</v>
      </c>
      <c r="F341" s="21">
        <v>2665</v>
      </c>
      <c r="G341" s="22">
        <v>1104.11</v>
      </c>
      <c r="H341" s="22">
        <f t="shared" si="140"/>
        <v>127.021504424779</v>
      </c>
      <c r="I341" s="22"/>
      <c r="J341" s="22">
        <f t="shared" si="141"/>
        <v>977.088495575221</v>
      </c>
      <c r="K341" s="22">
        <f t="shared" si="142"/>
        <v>103.935</v>
      </c>
      <c r="L341" s="22">
        <f t="shared" si="143"/>
        <v>24.4272123893805</v>
      </c>
      <c r="M341" s="22">
        <f t="shared" si="144"/>
        <v>14.6563274336283</v>
      </c>
      <c r="N341" s="22">
        <f t="shared" si="145"/>
        <v>19.5417699115044</v>
      </c>
      <c r="O341" s="31">
        <v>814.53</v>
      </c>
      <c r="P341" s="19"/>
    </row>
    <row r="342" s="1" customFormat="1" ht="13.5" outlineLevel="2" spans="1:16">
      <c r="A342" s="19">
        <v>319</v>
      </c>
      <c r="B342" s="19" t="s">
        <v>677</v>
      </c>
      <c r="C342" s="20" t="s">
        <v>682</v>
      </c>
      <c r="D342" s="19" t="s">
        <v>683</v>
      </c>
      <c r="E342" s="19">
        <v>30</v>
      </c>
      <c r="F342" s="21">
        <v>2947</v>
      </c>
      <c r="G342" s="22">
        <v>1220.94</v>
      </c>
      <c r="H342" s="22">
        <f t="shared" si="140"/>
        <v>140.462123893805</v>
      </c>
      <c r="I342" s="22">
        <v>589.4</v>
      </c>
      <c r="J342" s="22">
        <f t="shared" si="141"/>
        <v>1669.87787610619</v>
      </c>
      <c r="K342" s="22">
        <f t="shared" si="142"/>
        <v>114.933</v>
      </c>
      <c r="L342" s="22">
        <f t="shared" si="143"/>
        <v>41.7469469026549</v>
      </c>
      <c r="M342" s="22">
        <f t="shared" si="144"/>
        <v>25.0481681415929</v>
      </c>
      <c r="N342" s="22">
        <f t="shared" si="145"/>
        <v>33.3975575221239</v>
      </c>
      <c r="O342" s="31">
        <v>1454.75</v>
      </c>
      <c r="P342" s="19"/>
    </row>
    <row r="343" s="1" customFormat="1" ht="13.5" outlineLevel="2" spans="1:16">
      <c r="A343" s="19">
        <v>320</v>
      </c>
      <c r="B343" s="19" t="s">
        <v>677</v>
      </c>
      <c r="C343" s="20" t="s">
        <v>684</v>
      </c>
      <c r="D343" s="19" t="s">
        <v>685</v>
      </c>
      <c r="E343" s="19">
        <v>30</v>
      </c>
      <c r="F343" s="21">
        <v>2723</v>
      </c>
      <c r="G343" s="22">
        <v>1128.14</v>
      </c>
      <c r="H343" s="22">
        <f t="shared" si="140"/>
        <v>129.786017699115</v>
      </c>
      <c r="I343" s="22">
        <v>544.6</v>
      </c>
      <c r="J343" s="22">
        <f t="shared" si="141"/>
        <v>1542.95398230088</v>
      </c>
      <c r="K343" s="22">
        <f t="shared" si="142"/>
        <v>106.197</v>
      </c>
      <c r="L343" s="22">
        <f t="shared" si="143"/>
        <v>38.5738495575221</v>
      </c>
      <c r="M343" s="22">
        <f t="shared" si="144"/>
        <v>23.1443097345133</v>
      </c>
      <c r="N343" s="22">
        <f t="shared" si="145"/>
        <v>30.8590796460177</v>
      </c>
      <c r="O343" s="31">
        <v>1344.18</v>
      </c>
      <c r="P343" s="19"/>
    </row>
    <row r="344" s="1" customFormat="1" ht="13.5" outlineLevel="2" spans="1:16">
      <c r="A344" s="19">
        <v>321</v>
      </c>
      <c r="B344" s="19" t="s">
        <v>677</v>
      </c>
      <c r="C344" s="20" t="s">
        <v>686</v>
      </c>
      <c r="D344" s="19" t="s">
        <v>687</v>
      </c>
      <c r="E344" s="19">
        <v>30</v>
      </c>
      <c r="F344" s="21">
        <v>2780</v>
      </c>
      <c r="G344" s="22">
        <v>1151.75</v>
      </c>
      <c r="H344" s="22">
        <f t="shared" si="140"/>
        <v>132.502212389381</v>
      </c>
      <c r="I344" s="22">
        <v>556</v>
      </c>
      <c r="J344" s="22">
        <f t="shared" si="141"/>
        <v>1575.24778761062</v>
      </c>
      <c r="K344" s="22">
        <f t="shared" si="142"/>
        <v>108.42</v>
      </c>
      <c r="L344" s="22">
        <f t="shared" si="143"/>
        <v>39.3811946902655</v>
      </c>
      <c r="M344" s="22">
        <f t="shared" si="144"/>
        <v>23.6287168141593</v>
      </c>
      <c r="N344" s="22">
        <f t="shared" si="145"/>
        <v>31.5049557522124</v>
      </c>
      <c r="O344" s="31">
        <v>1372.31</v>
      </c>
      <c r="P344" s="19"/>
    </row>
    <row r="345" s="1" customFormat="1" ht="13.5" outlineLevel="2" spans="1:16">
      <c r="A345" s="19">
        <v>322</v>
      </c>
      <c r="B345" s="19" t="s">
        <v>677</v>
      </c>
      <c r="C345" s="20" t="s">
        <v>688</v>
      </c>
      <c r="D345" s="19" t="s">
        <v>689</v>
      </c>
      <c r="E345" s="19">
        <v>30</v>
      </c>
      <c r="F345" s="21">
        <v>2936</v>
      </c>
      <c r="G345" s="22">
        <v>1216.38</v>
      </c>
      <c r="H345" s="22">
        <f t="shared" si="140"/>
        <v>139.937522123894</v>
      </c>
      <c r="I345" s="22"/>
      <c r="J345" s="22">
        <f t="shared" si="141"/>
        <v>1076.44247787611</v>
      </c>
      <c r="K345" s="22">
        <f t="shared" si="142"/>
        <v>114.504</v>
      </c>
      <c r="L345" s="22">
        <f t="shared" si="143"/>
        <v>26.9110619469027</v>
      </c>
      <c r="M345" s="22">
        <f t="shared" si="144"/>
        <v>16.1466371681416</v>
      </c>
      <c r="N345" s="22">
        <f t="shared" si="145"/>
        <v>21.5288495575221</v>
      </c>
      <c r="O345" s="31">
        <v>897.35</v>
      </c>
      <c r="P345" s="19"/>
    </row>
    <row r="346" s="1" customFormat="1" ht="13.5" outlineLevel="2" spans="1:16">
      <c r="A346" s="19">
        <v>323</v>
      </c>
      <c r="B346" s="19" t="s">
        <v>677</v>
      </c>
      <c r="C346" s="20" t="s">
        <v>690</v>
      </c>
      <c r="D346" s="19" t="s">
        <v>691</v>
      </c>
      <c r="E346" s="19">
        <v>30</v>
      </c>
      <c r="F346" s="21">
        <v>2914</v>
      </c>
      <c r="G346" s="22">
        <v>1207.27</v>
      </c>
      <c r="H346" s="22">
        <f t="shared" si="140"/>
        <v>138.889469026549</v>
      </c>
      <c r="I346" s="22">
        <v>582.8</v>
      </c>
      <c r="J346" s="22">
        <f t="shared" si="141"/>
        <v>1651.18053097345</v>
      </c>
      <c r="K346" s="22">
        <f t="shared" si="142"/>
        <v>113.646</v>
      </c>
      <c r="L346" s="22">
        <f t="shared" si="143"/>
        <v>41.2795132743363</v>
      </c>
      <c r="M346" s="22">
        <f t="shared" si="144"/>
        <v>24.7677079646018</v>
      </c>
      <c r="N346" s="22">
        <f t="shared" si="145"/>
        <v>33.023610619469</v>
      </c>
      <c r="O346" s="31">
        <v>1438.46</v>
      </c>
      <c r="P346" s="19"/>
    </row>
    <row r="347" s="1" customFormat="1" ht="13.5" outlineLevel="2" spans="1:16">
      <c r="A347" s="19">
        <v>324</v>
      </c>
      <c r="B347" s="19" t="s">
        <v>677</v>
      </c>
      <c r="C347" s="20" t="s">
        <v>692</v>
      </c>
      <c r="D347" s="19" t="s">
        <v>693</v>
      </c>
      <c r="E347" s="19">
        <v>30</v>
      </c>
      <c r="F347" s="21">
        <v>2513</v>
      </c>
      <c r="G347" s="22">
        <v>1041.14</v>
      </c>
      <c r="H347" s="22">
        <f t="shared" si="140"/>
        <v>119.777168141593</v>
      </c>
      <c r="I347" s="22">
        <v>502.6</v>
      </c>
      <c r="J347" s="22">
        <f t="shared" si="141"/>
        <v>1423.96283185841</v>
      </c>
      <c r="K347" s="22">
        <f t="shared" si="142"/>
        <v>98.007</v>
      </c>
      <c r="L347" s="22">
        <f t="shared" si="143"/>
        <v>35.5990707964602</v>
      </c>
      <c r="M347" s="22">
        <f t="shared" si="144"/>
        <v>21.3594424778761</v>
      </c>
      <c r="N347" s="22">
        <f t="shared" si="145"/>
        <v>28.4792566371681</v>
      </c>
      <c r="O347" s="31">
        <v>1240.52</v>
      </c>
      <c r="P347" s="19"/>
    </row>
    <row r="348" s="1" customFormat="1" ht="13.5" outlineLevel="2" spans="1:16">
      <c r="A348" s="19">
        <v>325</v>
      </c>
      <c r="B348" s="19" t="s">
        <v>677</v>
      </c>
      <c r="C348" s="20" t="s">
        <v>694</v>
      </c>
      <c r="D348" s="19" t="s">
        <v>695</v>
      </c>
      <c r="E348" s="19">
        <v>30</v>
      </c>
      <c r="F348" s="21">
        <v>2775</v>
      </c>
      <c r="G348" s="22">
        <v>1149.68</v>
      </c>
      <c r="H348" s="22">
        <f t="shared" si="140"/>
        <v>132.26407079646</v>
      </c>
      <c r="I348" s="22">
        <v>555</v>
      </c>
      <c r="J348" s="22">
        <f t="shared" si="141"/>
        <v>1572.41592920354</v>
      </c>
      <c r="K348" s="22">
        <f t="shared" si="142"/>
        <v>108.225</v>
      </c>
      <c r="L348" s="22">
        <f t="shared" si="143"/>
        <v>39.3103982300885</v>
      </c>
      <c r="M348" s="22">
        <f t="shared" si="144"/>
        <v>23.5862389380531</v>
      </c>
      <c r="N348" s="22">
        <f t="shared" si="145"/>
        <v>31.4483185840708</v>
      </c>
      <c r="O348" s="31">
        <v>1369.85</v>
      </c>
      <c r="P348" s="19"/>
    </row>
    <row r="349" s="1" customFormat="1" ht="13.5" outlineLevel="2" spans="1:16">
      <c r="A349" s="19">
        <v>326</v>
      </c>
      <c r="B349" s="19" t="s">
        <v>677</v>
      </c>
      <c r="C349" s="20" t="s">
        <v>696</v>
      </c>
      <c r="D349" s="19" t="s">
        <v>697</v>
      </c>
      <c r="E349" s="19">
        <v>30</v>
      </c>
      <c r="F349" s="21">
        <v>2672</v>
      </c>
      <c r="G349" s="22">
        <v>1107.01</v>
      </c>
      <c r="H349" s="22">
        <f t="shared" si="140"/>
        <v>127.355132743363</v>
      </c>
      <c r="I349" s="22">
        <v>534.4</v>
      </c>
      <c r="J349" s="22">
        <f t="shared" si="141"/>
        <v>1514.05486725664</v>
      </c>
      <c r="K349" s="22">
        <f t="shared" si="142"/>
        <v>104.208</v>
      </c>
      <c r="L349" s="22">
        <f t="shared" si="143"/>
        <v>37.8513716814159</v>
      </c>
      <c r="M349" s="22">
        <f t="shared" si="144"/>
        <v>22.7108230088496</v>
      </c>
      <c r="N349" s="22">
        <f t="shared" si="145"/>
        <v>30.2810973451327</v>
      </c>
      <c r="O349" s="31">
        <v>1319</v>
      </c>
      <c r="P349" s="19"/>
    </row>
    <row r="350" s="1" customFormat="1" ht="13.5" outlineLevel="2" spans="1:16">
      <c r="A350" s="19">
        <v>327</v>
      </c>
      <c r="B350" s="19" t="s">
        <v>677</v>
      </c>
      <c r="C350" s="20" t="s">
        <v>698</v>
      </c>
      <c r="D350" s="19" t="s">
        <v>699</v>
      </c>
      <c r="E350" s="19">
        <v>30</v>
      </c>
      <c r="F350" s="21">
        <v>2433</v>
      </c>
      <c r="G350" s="22">
        <v>1007.99</v>
      </c>
      <c r="H350" s="22">
        <f t="shared" si="140"/>
        <v>115.963451327434</v>
      </c>
      <c r="I350" s="22">
        <v>486.6</v>
      </c>
      <c r="J350" s="22">
        <f t="shared" si="141"/>
        <v>1378.62654867257</v>
      </c>
      <c r="K350" s="22">
        <f t="shared" si="142"/>
        <v>94.887</v>
      </c>
      <c r="L350" s="22">
        <f t="shared" si="143"/>
        <v>34.4656637168142</v>
      </c>
      <c r="M350" s="22">
        <f t="shared" si="144"/>
        <v>20.6793982300885</v>
      </c>
      <c r="N350" s="22">
        <f t="shared" si="145"/>
        <v>27.5725309734513</v>
      </c>
      <c r="O350" s="31">
        <v>1201.02</v>
      </c>
      <c r="P350" s="19"/>
    </row>
    <row r="351" s="3" customFormat="1" ht="13.5" outlineLevel="1" spans="1:16">
      <c r="A351" s="23"/>
      <c r="B351" s="23" t="s">
        <v>700</v>
      </c>
      <c r="C351" s="24"/>
      <c r="D351" s="23"/>
      <c r="E351" s="23"/>
      <c r="F351" s="25">
        <f t="shared" ref="F351:O351" si="146">SUBTOTAL(9,F340:F350)</f>
        <v>29954</v>
      </c>
      <c r="G351" s="26">
        <f t="shared" si="146"/>
        <v>12409.93</v>
      </c>
      <c r="H351" s="26">
        <f t="shared" si="146"/>
        <v>1427.6910619469</v>
      </c>
      <c r="I351" s="26">
        <f t="shared" si="146"/>
        <v>4870.6</v>
      </c>
      <c r="J351" s="26">
        <f t="shared" si="146"/>
        <v>15852.8389380531</v>
      </c>
      <c r="K351" s="26">
        <f t="shared" si="146"/>
        <v>1168.206</v>
      </c>
      <c r="L351" s="26">
        <f t="shared" si="146"/>
        <v>396.320973451327</v>
      </c>
      <c r="M351" s="26">
        <f t="shared" si="146"/>
        <v>237.792584070797</v>
      </c>
      <c r="N351" s="26">
        <f t="shared" si="146"/>
        <v>317.056778761062</v>
      </c>
      <c r="O351" s="26">
        <f t="shared" si="146"/>
        <v>13733.45</v>
      </c>
      <c r="P351" s="23"/>
    </row>
    <row r="352" s="1" customFormat="1" ht="13.5" outlineLevel="2" spans="1:16">
      <c r="A352" s="19">
        <v>328</v>
      </c>
      <c r="B352" s="19" t="s">
        <v>701</v>
      </c>
      <c r="C352" s="20" t="s">
        <v>702</v>
      </c>
      <c r="D352" s="19" t="s">
        <v>703</v>
      </c>
      <c r="E352" s="19">
        <v>30</v>
      </c>
      <c r="F352" s="21">
        <v>2854</v>
      </c>
      <c r="G352" s="22">
        <v>1182.41</v>
      </c>
      <c r="H352" s="22">
        <f t="shared" ref="H352:H377" si="147">(G352)/1.13*0.13</f>
        <v>136.029469026549</v>
      </c>
      <c r="I352" s="22">
        <v>570.8</v>
      </c>
      <c r="J352" s="22">
        <f t="shared" ref="J352:J377" si="148">(G352)-H352+(I352)</f>
        <v>1617.18053097345</v>
      </c>
      <c r="K352" s="22">
        <f t="shared" ref="K352:K377" si="149">(F352)*0.039</f>
        <v>111.306</v>
      </c>
      <c r="L352" s="22">
        <f t="shared" ref="L352:L377" si="150">J352*0.025</f>
        <v>40.4295132743363</v>
      </c>
      <c r="M352" s="22">
        <f t="shared" ref="M352:M377" si="151">J352*0.015</f>
        <v>24.2577079646018</v>
      </c>
      <c r="N352" s="22">
        <f t="shared" ref="N352:N377" si="152">J352*0.02</f>
        <v>32.343610619469</v>
      </c>
      <c r="O352" s="31">
        <v>1408.84</v>
      </c>
      <c r="P352" s="19"/>
    </row>
    <row r="353" s="1" customFormat="1" ht="13.5" outlineLevel="2" spans="1:16">
      <c r="A353" s="19">
        <v>329</v>
      </c>
      <c r="B353" s="19" t="s">
        <v>701</v>
      </c>
      <c r="C353" s="20" t="s">
        <v>704</v>
      </c>
      <c r="D353" s="19" t="s">
        <v>705</v>
      </c>
      <c r="E353" s="19">
        <v>30</v>
      </c>
      <c r="F353" s="21">
        <v>2701</v>
      </c>
      <c r="G353" s="22">
        <v>1119.02</v>
      </c>
      <c r="H353" s="22">
        <f t="shared" si="147"/>
        <v>128.736814159292</v>
      </c>
      <c r="I353" s="22">
        <v>540.2</v>
      </c>
      <c r="J353" s="22">
        <f t="shared" si="148"/>
        <v>1530.48318584071</v>
      </c>
      <c r="K353" s="22">
        <f t="shared" si="149"/>
        <v>105.339</v>
      </c>
      <c r="L353" s="22">
        <f t="shared" si="150"/>
        <v>38.2620796460177</v>
      </c>
      <c r="M353" s="22">
        <f t="shared" si="151"/>
        <v>22.9572477876106</v>
      </c>
      <c r="N353" s="22">
        <f t="shared" si="152"/>
        <v>30.6096637168142</v>
      </c>
      <c r="O353" s="31">
        <v>1333.32</v>
      </c>
      <c r="P353" s="19"/>
    </row>
    <row r="354" s="1" customFormat="1" ht="13.5" outlineLevel="2" spans="1:16">
      <c r="A354" s="19">
        <v>330</v>
      </c>
      <c r="B354" s="19" t="s">
        <v>701</v>
      </c>
      <c r="C354" s="20" t="s">
        <v>706</v>
      </c>
      <c r="D354" s="19" t="s">
        <v>707</v>
      </c>
      <c r="E354" s="19">
        <v>30</v>
      </c>
      <c r="F354" s="21">
        <v>2929</v>
      </c>
      <c r="G354" s="22">
        <v>1213.48</v>
      </c>
      <c r="H354" s="22">
        <f t="shared" si="147"/>
        <v>139.60389380531</v>
      </c>
      <c r="I354" s="22">
        <v>585.8</v>
      </c>
      <c r="J354" s="22">
        <f t="shared" si="148"/>
        <v>1659.67610619469</v>
      </c>
      <c r="K354" s="22">
        <f t="shared" si="149"/>
        <v>114.231</v>
      </c>
      <c r="L354" s="22">
        <f t="shared" si="150"/>
        <v>41.4919026548673</v>
      </c>
      <c r="M354" s="22">
        <f t="shared" si="151"/>
        <v>24.8951415929204</v>
      </c>
      <c r="N354" s="22">
        <f t="shared" si="152"/>
        <v>33.1935221238938</v>
      </c>
      <c r="O354" s="31">
        <v>1445.86</v>
      </c>
      <c r="P354" s="19"/>
    </row>
    <row r="355" s="1" customFormat="1" ht="13.5" outlineLevel="2" spans="1:16">
      <c r="A355" s="19">
        <v>331</v>
      </c>
      <c r="B355" s="19" t="s">
        <v>701</v>
      </c>
      <c r="C355" s="20" t="s">
        <v>708</v>
      </c>
      <c r="D355" s="19" t="s">
        <v>709</v>
      </c>
      <c r="E355" s="19">
        <v>30</v>
      </c>
      <c r="F355" s="21">
        <v>2442</v>
      </c>
      <c r="G355" s="22">
        <v>1011.72</v>
      </c>
      <c r="H355" s="22">
        <f t="shared" si="147"/>
        <v>116.392566371681</v>
      </c>
      <c r="I355" s="22">
        <v>488.4</v>
      </c>
      <c r="J355" s="22">
        <f t="shared" si="148"/>
        <v>1383.72743362832</v>
      </c>
      <c r="K355" s="22">
        <f t="shared" si="149"/>
        <v>95.238</v>
      </c>
      <c r="L355" s="22">
        <f t="shared" si="150"/>
        <v>34.593185840708</v>
      </c>
      <c r="M355" s="22">
        <f t="shared" si="151"/>
        <v>20.7559115044248</v>
      </c>
      <c r="N355" s="22">
        <f t="shared" si="152"/>
        <v>27.6745486725664</v>
      </c>
      <c r="O355" s="31">
        <v>1205.47</v>
      </c>
      <c r="P355" s="19"/>
    </row>
    <row r="356" s="1" customFormat="1" ht="13.5" outlineLevel="2" spans="1:16">
      <c r="A356" s="19">
        <v>332</v>
      </c>
      <c r="B356" s="19" t="s">
        <v>701</v>
      </c>
      <c r="C356" s="20" t="s">
        <v>710</v>
      </c>
      <c r="D356" s="19" t="s">
        <v>711</v>
      </c>
      <c r="E356" s="19">
        <v>30</v>
      </c>
      <c r="F356" s="21">
        <v>3081</v>
      </c>
      <c r="G356" s="22">
        <v>1276.46</v>
      </c>
      <c r="H356" s="22">
        <f t="shared" si="147"/>
        <v>146.849380530973</v>
      </c>
      <c r="I356" s="22">
        <v>616.2</v>
      </c>
      <c r="J356" s="22">
        <f t="shared" si="148"/>
        <v>1745.81061946903</v>
      </c>
      <c r="K356" s="22">
        <f t="shared" si="149"/>
        <v>120.159</v>
      </c>
      <c r="L356" s="22">
        <f t="shared" si="150"/>
        <v>43.6452654867257</v>
      </c>
      <c r="M356" s="22">
        <f t="shared" si="151"/>
        <v>26.1871592920354</v>
      </c>
      <c r="N356" s="22">
        <f t="shared" si="152"/>
        <v>34.9162123893805</v>
      </c>
      <c r="O356" s="31">
        <v>1520.9</v>
      </c>
      <c r="P356" s="19"/>
    </row>
    <row r="357" s="1" customFormat="1" ht="13.5" outlineLevel="2" spans="1:16">
      <c r="A357" s="19">
        <v>333</v>
      </c>
      <c r="B357" s="19" t="s">
        <v>701</v>
      </c>
      <c r="C357" s="20" t="s">
        <v>712</v>
      </c>
      <c r="D357" s="19" t="s">
        <v>713</v>
      </c>
      <c r="E357" s="19">
        <v>30</v>
      </c>
      <c r="F357" s="21">
        <v>2861</v>
      </c>
      <c r="G357" s="22">
        <v>1185.31</v>
      </c>
      <c r="H357" s="22">
        <f t="shared" si="147"/>
        <v>136.363097345133</v>
      </c>
      <c r="I357" s="22">
        <v>572.2</v>
      </c>
      <c r="J357" s="22">
        <f t="shared" si="148"/>
        <v>1621.14690265487</v>
      </c>
      <c r="K357" s="22">
        <f t="shared" si="149"/>
        <v>111.579</v>
      </c>
      <c r="L357" s="22">
        <f t="shared" si="150"/>
        <v>40.5286725663717</v>
      </c>
      <c r="M357" s="22">
        <f t="shared" si="151"/>
        <v>24.317203539823</v>
      </c>
      <c r="N357" s="22">
        <f t="shared" si="152"/>
        <v>32.4229380530973</v>
      </c>
      <c r="O357" s="31">
        <v>1412.3</v>
      </c>
      <c r="P357" s="19"/>
    </row>
    <row r="358" s="1" customFormat="1" ht="13.5" outlineLevel="2" spans="1:16">
      <c r="A358" s="19">
        <v>334</v>
      </c>
      <c r="B358" s="19" t="s">
        <v>701</v>
      </c>
      <c r="C358" s="20" t="s">
        <v>714</v>
      </c>
      <c r="D358" s="19" t="s">
        <v>715</v>
      </c>
      <c r="E358" s="19">
        <v>30</v>
      </c>
      <c r="F358" s="21">
        <v>2790</v>
      </c>
      <c r="G358" s="22">
        <v>1155.9</v>
      </c>
      <c r="H358" s="22">
        <f t="shared" si="147"/>
        <v>132.979646017699</v>
      </c>
      <c r="I358" s="22">
        <v>558</v>
      </c>
      <c r="J358" s="22">
        <f t="shared" si="148"/>
        <v>1580.9203539823</v>
      </c>
      <c r="K358" s="22">
        <f t="shared" si="149"/>
        <v>108.81</v>
      </c>
      <c r="L358" s="22">
        <f t="shared" si="150"/>
        <v>39.5230088495575</v>
      </c>
      <c r="M358" s="22">
        <f t="shared" si="151"/>
        <v>23.7138053097345</v>
      </c>
      <c r="N358" s="22">
        <f t="shared" si="152"/>
        <v>31.618407079646</v>
      </c>
      <c r="O358" s="31">
        <v>1377.26</v>
      </c>
      <c r="P358" s="19"/>
    </row>
    <row r="359" s="1" customFormat="1" ht="13.5" outlineLevel="2" spans="1:16">
      <c r="A359" s="19">
        <v>335</v>
      </c>
      <c r="B359" s="19" t="s">
        <v>701</v>
      </c>
      <c r="C359" s="20" t="s">
        <v>716</v>
      </c>
      <c r="D359" s="19" t="s">
        <v>717</v>
      </c>
      <c r="E359" s="19">
        <v>30</v>
      </c>
      <c r="F359" s="21">
        <v>3315</v>
      </c>
      <c r="G359" s="22">
        <v>1373.4</v>
      </c>
      <c r="H359" s="22">
        <f t="shared" si="147"/>
        <v>158.001769911504</v>
      </c>
      <c r="I359" s="22">
        <v>663</v>
      </c>
      <c r="J359" s="22">
        <f t="shared" si="148"/>
        <v>1878.3982300885</v>
      </c>
      <c r="K359" s="22">
        <f t="shared" si="149"/>
        <v>129.285</v>
      </c>
      <c r="L359" s="22">
        <f t="shared" si="150"/>
        <v>46.9599557522124</v>
      </c>
      <c r="M359" s="22">
        <f t="shared" si="151"/>
        <v>28.1759734513274</v>
      </c>
      <c r="N359" s="22">
        <f t="shared" si="152"/>
        <v>37.5679646017699</v>
      </c>
      <c r="O359" s="31">
        <v>1636.41</v>
      </c>
      <c r="P359" s="19"/>
    </row>
    <row r="360" s="1" customFormat="1" ht="13.5" outlineLevel="2" spans="1:16">
      <c r="A360" s="19">
        <v>336</v>
      </c>
      <c r="B360" s="19" t="s">
        <v>701</v>
      </c>
      <c r="C360" s="20" t="s">
        <v>718</v>
      </c>
      <c r="D360" s="19" t="s">
        <v>719</v>
      </c>
      <c r="E360" s="19">
        <v>30</v>
      </c>
      <c r="F360" s="21">
        <v>2350</v>
      </c>
      <c r="G360" s="22">
        <v>973.61</v>
      </c>
      <c r="H360" s="22">
        <f t="shared" si="147"/>
        <v>112.008230088496</v>
      </c>
      <c r="I360" s="22">
        <v>470</v>
      </c>
      <c r="J360" s="22">
        <f t="shared" si="148"/>
        <v>1331.6017699115</v>
      </c>
      <c r="K360" s="22">
        <f t="shared" si="149"/>
        <v>91.65</v>
      </c>
      <c r="L360" s="22">
        <f t="shared" si="150"/>
        <v>33.2900442477876</v>
      </c>
      <c r="M360" s="22">
        <f t="shared" si="151"/>
        <v>19.9740265486726</v>
      </c>
      <c r="N360" s="22">
        <f t="shared" si="152"/>
        <v>26.6320353982301</v>
      </c>
      <c r="O360" s="31">
        <v>1160.06</v>
      </c>
      <c r="P360" s="19"/>
    </row>
    <row r="361" s="1" customFormat="1" ht="13.5" outlineLevel="2" spans="1:16">
      <c r="A361" s="19">
        <v>337</v>
      </c>
      <c r="B361" s="19" t="s">
        <v>701</v>
      </c>
      <c r="C361" s="20" t="s">
        <v>720</v>
      </c>
      <c r="D361" s="19" t="s">
        <v>721</v>
      </c>
      <c r="E361" s="19">
        <v>30</v>
      </c>
      <c r="F361" s="21">
        <v>2499</v>
      </c>
      <c r="G361" s="22">
        <v>1035.34</v>
      </c>
      <c r="H361" s="22">
        <f t="shared" si="147"/>
        <v>119.109911504425</v>
      </c>
      <c r="I361" s="22">
        <v>499.8</v>
      </c>
      <c r="J361" s="22">
        <f t="shared" si="148"/>
        <v>1416.03008849558</v>
      </c>
      <c r="K361" s="22">
        <f t="shared" si="149"/>
        <v>97.461</v>
      </c>
      <c r="L361" s="22">
        <f t="shared" si="150"/>
        <v>35.4007522123894</v>
      </c>
      <c r="M361" s="22">
        <f t="shared" si="151"/>
        <v>21.2404513274336</v>
      </c>
      <c r="N361" s="22">
        <f t="shared" si="152"/>
        <v>28.3206017699115</v>
      </c>
      <c r="O361" s="31">
        <v>1233.61</v>
      </c>
      <c r="P361" s="19"/>
    </row>
    <row r="362" s="1" customFormat="1" ht="13.5" outlineLevel="2" spans="1:16">
      <c r="A362" s="19">
        <v>338</v>
      </c>
      <c r="B362" s="19" t="s">
        <v>701</v>
      </c>
      <c r="C362" s="20" t="s">
        <v>722</v>
      </c>
      <c r="D362" s="19" t="s">
        <v>723</v>
      </c>
      <c r="E362" s="19">
        <v>30</v>
      </c>
      <c r="F362" s="21">
        <v>2689</v>
      </c>
      <c r="G362" s="22">
        <v>1114.05</v>
      </c>
      <c r="H362" s="22">
        <f t="shared" si="147"/>
        <v>128.165044247788</v>
      </c>
      <c r="I362" s="22">
        <v>537.8</v>
      </c>
      <c r="J362" s="22">
        <f t="shared" si="148"/>
        <v>1523.68495575221</v>
      </c>
      <c r="K362" s="22">
        <f t="shared" si="149"/>
        <v>104.871</v>
      </c>
      <c r="L362" s="22">
        <f t="shared" si="150"/>
        <v>38.0921238938053</v>
      </c>
      <c r="M362" s="22">
        <f t="shared" si="151"/>
        <v>22.8552743362832</v>
      </c>
      <c r="N362" s="22">
        <f t="shared" si="152"/>
        <v>30.4736991150442</v>
      </c>
      <c r="O362" s="31">
        <v>1327.39</v>
      </c>
      <c r="P362" s="19"/>
    </row>
    <row r="363" s="1" customFormat="1" ht="13.5" outlineLevel="2" spans="1:16">
      <c r="A363" s="19">
        <v>339</v>
      </c>
      <c r="B363" s="19" t="s">
        <v>701</v>
      </c>
      <c r="C363" s="20" t="s">
        <v>724</v>
      </c>
      <c r="D363" s="19" t="s">
        <v>725</v>
      </c>
      <c r="E363" s="19">
        <v>30</v>
      </c>
      <c r="F363" s="21">
        <v>3068</v>
      </c>
      <c r="G363" s="22">
        <v>1271.07</v>
      </c>
      <c r="H363" s="22">
        <f t="shared" si="147"/>
        <v>146.229292035398</v>
      </c>
      <c r="I363" s="22">
        <v>613.6</v>
      </c>
      <c r="J363" s="22">
        <f t="shared" si="148"/>
        <v>1738.4407079646</v>
      </c>
      <c r="K363" s="22">
        <f t="shared" si="149"/>
        <v>119.652</v>
      </c>
      <c r="L363" s="22">
        <f t="shared" si="150"/>
        <v>43.461017699115</v>
      </c>
      <c r="M363" s="22">
        <f t="shared" si="151"/>
        <v>26.076610619469</v>
      </c>
      <c r="N363" s="22">
        <f t="shared" si="152"/>
        <v>34.768814159292</v>
      </c>
      <c r="O363" s="31">
        <v>1514.48</v>
      </c>
      <c r="P363" s="19"/>
    </row>
    <row r="364" s="1" customFormat="1" ht="13.5" outlineLevel="2" spans="1:16">
      <c r="A364" s="19">
        <v>340</v>
      </c>
      <c r="B364" s="19" t="s">
        <v>701</v>
      </c>
      <c r="C364" s="20" t="s">
        <v>726</v>
      </c>
      <c r="D364" s="19" t="s">
        <v>727</v>
      </c>
      <c r="E364" s="19">
        <v>30</v>
      </c>
      <c r="F364" s="21">
        <v>2928</v>
      </c>
      <c r="G364" s="22">
        <v>1213.07</v>
      </c>
      <c r="H364" s="22">
        <f t="shared" si="147"/>
        <v>139.556725663717</v>
      </c>
      <c r="I364" s="22">
        <v>585.6</v>
      </c>
      <c r="J364" s="22">
        <f t="shared" si="148"/>
        <v>1659.11327433628</v>
      </c>
      <c r="K364" s="22">
        <f t="shared" si="149"/>
        <v>114.192</v>
      </c>
      <c r="L364" s="22">
        <f t="shared" si="150"/>
        <v>41.4778318584071</v>
      </c>
      <c r="M364" s="22">
        <f t="shared" si="151"/>
        <v>24.8866991150442</v>
      </c>
      <c r="N364" s="22">
        <f t="shared" si="152"/>
        <v>33.1822654867257</v>
      </c>
      <c r="O364" s="31">
        <v>1445.37</v>
      </c>
      <c r="P364" s="19"/>
    </row>
    <row r="365" s="1" customFormat="1" ht="13.5" outlineLevel="2" spans="1:16">
      <c r="A365" s="19">
        <v>341</v>
      </c>
      <c r="B365" s="19" t="s">
        <v>701</v>
      </c>
      <c r="C365" s="20" t="s">
        <v>728</v>
      </c>
      <c r="D365" s="19" t="s">
        <v>729</v>
      </c>
      <c r="E365" s="19">
        <v>30</v>
      </c>
      <c r="F365" s="21">
        <v>2150</v>
      </c>
      <c r="G365" s="22">
        <v>890.75</v>
      </c>
      <c r="H365" s="22">
        <f t="shared" si="147"/>
        <v>102.475663716814</v>
      </c>
      <c r="I365" s="22">
        <v>430</v>
      </c>
      <c r="J365" s="22">
        <f t="shared" si="148"/>
        <v>1218.27433628319</v>
      </c>
      <c r="K365" s="22">
        <f t="shared" si="149"/>
        <v>83.85</v>
      </c>
      <c r="L365" s="22">
        <f t="shared" si="150"/>
        <v>30.4568584070796</v>
      </c>
      <c r="M365" s="22">
        <f t="shared" si="151"/>
        <v>18.2741150442478</v>
      </c>
      <c r="N365" s="22">
        <f t="shared" si="152"/>
        <v>24.3654867256637</v>
      </c>
      <c r="O365" s="31">
        <v>1061.33</v>
      </c>
      <c r="P365" s="19"/>
    </row>
    <row r="366" s="1" customFormat="1" ht="13.5" outlineLevel="2" spans="1:16">
      <c r="A366" s="19">
        <v>342</v>
      </c>
      <c r="B366" s="19" t="s">
        <v>701</v>
      </c>
      <c r="C366" s="20" t="s">
        <v>730</v>
      </c>
      <c r="D366" s="19" t="s">
        <v>731</v>
      </c>
      <c r="E366" s="19">
        <v>10</v>
      </c>
      <c r="F366" s="21">
        <v>806</v>
      </c>
      <c r="G366" s="22">
        <v>333.93</v>
      </c>
      <c r="H366" s="22">
        <f t="shared" si="147"/>
        <v>38.4167256637168</v>
      </c>
      <c r="I366" s="22"/>
      <c r="J366" s="22">
        <f t="shared" si="148"/>
        <v>295.513274336283</v>
      </c>
      <c r="K366" s="22">
        <f t="shared" si="149"/>
        <v>31.434</v>
      </c>
      <c r="L366" s="22">
        <f t="shared" si="150"/>
        <v>7.38783185840708</v>
      </c>
      <c r="M366" s="22">
        <f t="shared" si="151"/>
        <v>4.43269911504425</v>
      </c>
      <c r="N366" s="22">
        <f t="shared" si="152"/>
        <v>5.91026548672566</v>
      </c>
      <c r="O366" s="31">
        <v>246.35</v>
      </c>
      <c r="P366" s="19"/>
    </row>
    <row r="367" s="1" customFormat="1" ht="13.5" outlineLevel="2" spans="1:16">
      <c r="A367" s="19">
        <v>343</v>
      </c>
      <c r="B367" s="19" t="s">
        <v>701</v>
      </c>
      <c r="C367" s="20" t="s">
        <v>730</v>
      </c>
      <c r="D367" s="19" t="s">
        <v>732</v>
      </c>
      <c r="E367" s="19">
        <v>20</v>
      </c>
      <c r="F367" s="21">
        <v>1724</v>
      </c>
      <c r="G367" s="22">
        <v>714.25</v>
      </c>
      <c r="H367" s="22">
        <f t="shared" si="147"/>
        <v>82.1703539823009</v>
      </c>
      <c r="I367" s="22"/>
      <c r="J367" s="22">
        <f t="shared" si="148"/>
        <v>632.079646017699</v>
      </c>
      <c r="K367" s="22">
        <f t="shared" si="149"/>
        <v>67.236</v>
      </c>
      <c r="L367" s="22">
        <f t="shared" si="150"/>
        <v>15.8019911504425</v>
      </c>
      <c r="M367" s="22">
        <f t="shared" si="151"/>
        <v>9.48119469026549</v>
      </c>
      <c r="N367" s="22">
        <f t="shared" si="152"/>
        <v>12.641592920354</v>
      </c>
      <c r="O367" s="31">
        <v>526.92</v>
      </c>
      <c r="P367" s="19"/>
    </row>
    <row r="368" s="1" customFormat="1" ht="13.5" outlineLevel="2" spans="1:16">
      <c r="A368" s="19">
        <v>344</v>
      </c>
      <c r="B368" s="19" t="s">
        <v>701</v>
      </c>
      <c r="C368" s="20" t="s">
        <v>733</v>
      </c>
      <c r="D368" s="19" t="s">
        <v>734</v>
      </c>
      <c r="E368" s="19">
        <v>30</v>
      </c>
      <c r="F368" s="21">
        <v>3103</v>
      </c>
      <c r="G368" s="22">
        <v>1285.57</v>
      </c>
      <c r="H368" s="22">
        <f t="shared" si="147"/>
        <v>147.897433628319</v>
      </c>
      <c r="I368" s="22">
        <v>620.6</v>
      </c>
      <c r="J368" s="22">
        <f t="shared" si="148"/>
        <v>1758.27256637168</v>
      </c>
      <c r="K368" s="22">
        <f t="shared" si="149"/>
        <v>121.017</v>
      </c>
      <c r="L368" s="22">
        <f t="shared" si="150"/>
        <v>43.956814159292</v>
      </c>
      <c r="M368" s="22">
        <f t="shared" si="151"/>
        <v>26.3740884955752</v>
      </c>
      <c r="N368" s="22">
        <f t="shared" si="152"/>
        <v>35.1654513274336</v>
      </c>
      <c r="O368" s="31">
        <v>1531.76</v>
      </c>
      <c r="P368" s="19"/>
    </row>
    <row r="369" s="1" customFormat="1" ht="13.5" outlineLevel="2" spans="1:16">
      <c r="A369" s="19">
        <v>345</v>
      </c>
      <c r="B369" s="19" t="s">
        <v>701</v>
      </c>
      <c r="C369" s="20" t="s">
        <v>735</v>
      </c>
      <c r="D369" s="19" t="s">
        <v>736</v>
      </c>
      <c r="E369" s="19">
        <v>30</v>
      </c>
      <c r="F369" s="21">
        <v>2914</v>
      </c>
      <c r="G369" s="22">
        <v>1207.27</v>
      </c>
      <c r="H369" s="22">
        <f t="shared" si="147"/>
        <v>138.889469026549</v>
      </c>
      <c r="I369" s="22">
        <v>582.8</v>
      </c>
      <c r="J369" s="22">
        <f t="shared" si="148"/>
        <v>1651.18053097345</v>
      </c>
      <c r="K369" s="22">
        <f t="shared" si="149"/>
        <v>113.646</v>
      </c>
      <c r="L369" s="22">
        <f t="shared" si="150"/>
        <v>41.2795132743363</v>
      </c>
      <c r="M369" s="22">
        <f t="shared" si="151"/>
        <v>24.7677079646018</v>
      </c>
      <c r="N369" s="22">
        <f t="shared" si="152"/>
        <v>33.023610619469</v>
      </c>
      <c r="O369" s="31">
        <v>1438.46</v>
      </c>
      <c r="P369" s="19"/>
    </row>
    <row r="370" s="1" customFormat="1" ht="13.5" outlineLevel="2" spans="1:16">
      <c r="A370" s="19">
        <v>346</v>
      </c>
      <c r="B370" s="19" t="s">
        <v>701</v>
      </c>
      <c r="C370" s="20" t="s">
        <v>737</v>
      </c>
      <c r="D370" s="19" t="s">
        <v>738</v>
      </c>
      <c r="E370" s="19">
        <v>30</v>
      </c>
      <c r="F370" s="21">
        <v>2497</v>
      </c>
      <c r="G370" s="22">
        <v>1034.51</v>
      </c>
      <c r="H370" s="22">
        <f t="shared" si="147"/>
        <v>119.014424778761</v>
      </c>
      <c r="I370" s="22">
        <v>499.4</v>
      </c>
      <c r="J370" s="22">
        <f t="shared" si="148"/>
        <v>1414.89557522124</v>
      </c>
      <c r="K370" s="22">
        <f t="shared" si="149"/>
        <v>97.383</v>
      </c>
      <c r="L370" s="22">
        <f t="shared" si="150"/>
        <v>35.372389380531</v>
      </c>
      <c r="M370" s="22">
        <f t="shared" si="151"/>
        <v>21.2234336283186</v>
      </c>
      <c r="N370" s="22">
        <f t="shared" si="152"/>
        <v>28.2979115044248</v>
      </c>
      <c r="O370" s="31">
        <v>1232.62</v>
      </c>
      <c r="P370" s="19"/>
    </row>
    <row r="371" s="1" customFormat="1" ht="13.5" outlineLevel="2" spans="1:16">
      <c r="A371" s="19">
        <v>347</v>
      </c>
      <c r="B371" s="19" t="s">
        <v>701</v>
      </c>
      <c r="C371" s="20" t="s">
        <v>739</v>
      </c>
      <c r="D371" s="19" t="s">
        <v>740</v>
      </c>
      <c r="E371" s="19">
        <v>30</v>
      </c>
      <c r="F371" s="21">
        <v>2883</v>
      </c>
      <c r="G371" s="22">
        <v>1194.43</v>
      </c>
      <c r="H371" s="22">
        <f t="shared" si="147"/>
        <v>137.412300884956</v>
      </c>
      <c r="I371" s="22">
        <v>576.6</v>
      </c>
      <c r="J371" s="22">
        <f t="shared" si="148"/>
        <v>1633.61769911504</v>
      </c>
      <c r="K371" s="22">
        <f t="shared" si="149"/>
        <v>112.437</v>
      </c>
      <c r="L371" s="22">
        <f t="shared" si="150"/>
        <v>40.8404424778761</v>
      </c>
      <c r="M371" s="22">
        <f t="shared" si="151"/>
        <v>24.5042654867257</v>
      </c>
      <c r="N371" s="22">
        <f t="shared" si="152"/>
        <v>32.6723539823009</v>
      </c>
      <c r="O371" s="31">
        <v>1423.16</v>
      </c>
      <c r="P371" s="19"/>
    </row>
    <row r="372" s="1" customFormat="1" ht="13.5" outlineLevel="2" spans="1:16">
      <c r="A372" s="19">
        <v>348</v>
      </c>
      <c r="B372" s="19" t="s">
        <v>701</v>
      </c>
      <c r="C372" s="20" t="s">
        <v>741</v>
      </c>
      <c r="D372" s="19" t="s">
        <v>742</v>
      </c>
      <c r="E372" s="19">
        <v>30</v>
      </c>
      <c r="F372" s="21">
        <v>2736</v>
      </c>
      <c r="G372" s="22">
        <v>1133.52</v>
      </c>
      <c r="H372" s="22">
        <f t="shared" si="147"/>
        <v>130.404955752212</v>
      </c>
      <c r="I372" s="22">
        <v>547.2</v>
      </c>
      <c r="J372" s="22">
        <f t="shared" si="148"/>
        <v>1550.31504424779</v>
      </c>
      <c r="K372" s="22">
        <f t="shared" si="149"/>
        <v>106.704</v>
      </c>
      <c r="L372" s="22">
        <f t="shared" si="150"/>
        <v>38.7578761061947</v>
      </c>
      <c r="M372" s="22">
        <f t="shared" si="151"/>
        <v>23.2547256637168</v>
      </c>
      <c r="N372" s="22">
        <f t="shared" si="152"/>
        <v>31.0063008849558</v>
      </c>
      <c r="O372" s="31">
        <v>1350.59</v>
      </c>
      <c r="P372" s="19"/>
    </row>
    <row r="373" s="1" customFormat="1" ht="13.5" outlineLevel="2" spans="1:16">
      <c r="A373" s="19">
        <v>349</v>
      </c>
      <c r="B373" s="19" t="s">
        <v>701</v>
      </c>
      <c r="C373" s="20" t="s">
        <v>743</v>
      </c>
      <c r="D373" s="35" t="s">
        <v>744</v>
      </c>
      <c r="E373" s="19">
        <v>30</v>
      </c>
      <c r="F373" s="21">
        <v>2980</v>
      </c>
      <c r="G373" s="22">
        <v>1234.61</v>
      </c>
      <c r="H373" s="22">
        <f t="shared" si="147"/>
        <v>142.034778761062</v>
      </c>
      <c r="I373" s="22">
        <v>596</v>
      </c>
      <c r="J373" s="22">
        <f t="shared" si="148"/>
        <v>1688.57522123894</v>
      </c>
      <c r="K373" s="22">
        <f t="shared" si="149"/>
        <v>116.22</v>
      </c>
      <c r="L373" s="22">
        <f t="shared" si="150"/>
        <v>42.2143805309735</v>
      </c>
      <c r="M373" s="22">
        <f t="shared" si="151"/>
        <v>25.3286283185841</v>
      </c>
      <c r="N373" s="22">
        <f t="shared" si="152"/>
        <v>33.7715044247788</v>
      </c>
      <c r="O373" s="31">
        <v>1471.04</v>
      </c>
      <c r="P373" s="19"/>
    </row>
    <row r="374" s="1" customFormat="1" ht="13.5" outlineLevel="2" spans="1:16">
      <c r="A374" s="19">
        <v>350</v>
      </c>
      <c r="B374" s="19" t="s">
        <v>701</v>
      </c>
      <c r="C374" s="20" t="s">
        <v>745</v>
      </c>
      <c r="D374" s="19" t="s">
        <v>746</v>
      </c>
      <c r="E374" s="19">
        <v>30</v>
      </c>
      <c r="F374" s="21">
        <v>3163</v>
      </c>
      <c r="G374" s="22">
        <v>1310.43</v>
      </c>
      <c r="H374" s="22">
        <f t="shared" si="147"/>
        <v>150.757433628319</v>
      </c>
      <c r="I374" s="22">
        <v>632.6</v>
      </c>
      <c r="J374" s="22">
        <f t="shared" si="148"/>
        <v>1792.27256637168</v>
      </c>
      <c r="K374" s="22">
        <f t="shared" si="149"/>
        <v>123.357</v>
      </c>
      <c r="L374" s="22">
        <f t="shared" si="150"/>
        <v>44.806814159292</v>
      </c>
      <c r="M374" s="22">
        <f t="shared" si="151"/>
        <v>26.8840884955752</v>
      </c>
      <c r="N374" s="22">
        <f t="shared" si="152"/>
        <v>35.8454513274336</v>
      </c>
      <c r="O374" s="31">
        <v>1561.38</v>
      </c>
      <c r="P374" s="19"/>
    </row>
    <row r="375" s="1" customFormat="1" ht="13.5" outlineLevel="2" spans="1:16">
      <c r="A375" s="19">
        <v>351</v>
      </c>
      <c r="B375" s="19" t="s">
        <v>701</v>
      </c>
      <c r="C375" s="20" t="s">
        <v>747</v>
      </c>
      <c r="D375" s="19" t="s">
        <v>748</v>
      </c>
      <c r="E375" s="19">
        <v>30</v>
      </c>
      <c r="F375" s="21">
        <v>2887</v>
      </c>
      <c r="G375" s="22">
        <v>1196.08</v>
      </c>
      <c r="H375" s="22">
        <f t="shared" si="147"/>
        <v>137.602123893805</v>
      </c>
      <c r="I375" s="22">
        <v>577.4</v>
      </c>
      <c r="J375" s="22">
        <f t="shared" si="148"/>
        <v>1635.87787610619</v>
      </c>
      <c r="K375" s="22">
        <f t="shared" si="149"/>
        <v>112.593</v>
      </c>
      <c r="L375" s="22">
        <f t="shared" si="150"/>
        <v>40.8969469026549</v>
      </c>
      <c r="M375" s="22">
        <f t="shared" si="151"/>
        <v>24.5381681415929</v>
      </c>
      <c r="N375" s="22">
        <f t="shared" si="152"/>
        <v>32.7175575221239</v>
      </c>
      <c r="O375" s="31">
        <v>1425.13</v>
      </c>
      <c r="P375" s="19"/>
    </row>
    <row r="376" s="1" customFormat="1" ht="13.5" outlineLevel="2" spans="1:16">
      <c r="A376" s="19">
        <v>352</v>
      </c>
      <c r="B376" s="19" t="s">
        <v>701</v>
      </c>
      <c r="C376" s="20" t="s">
        <v>749</v>
      </c>
      <c r="D376" s="19" t="s">
        <v>750</v>
      </c>
      <c r="E376" s="19">
        <v>30</v>
      </c>
      <c r="F376" s="21">
        <v>3078</v>
      </c>
      <c r="G376" s="22">
        <v>1275.22</v>
      </c>
      <c r="H376" s="22">
        <f t="shared" si="147"/>
        <v>146.706725663717</v>
      </c>
      <c r="I376" s="22">
        <v>615.6</v>
      </c>
      <c r="J376" s="22">
        <f t="shared" si="148"/>
        <v>1744.11327433628</v>
      </c>
      <c r="K376" s="22">
        <f t="shared" si="149"/>
        <v>120.042</v>
      </c>
      <c r="L376" s="22">
        <f t="shared" si="150"/>
        <v>43.6028318584071</v>
      </c>
      <c r="M376" s="22">
        <f t="shared" si="151"/>
        <v>26.1616991150442</v>
      </c>
      <c r="N376" s="22">
        <f t="shared" si="152"/>
        <v>34.8822654867257</v>
      </c>
      <c r="O376" s="31">
        <v>1519.42</v>
      </c>
      <c r="P376" s="19"/>
    </row>
    <row r="377" s="1" customFormat="1" ht="13.5" outlineLevel="2" spans="1:16">
      <c r="A377" s="19">
        <v>353</v>
      </c>
      <c r="B377" s="19" t="s">
        <v>701</v>
      </c>
      <c r="C377" s="20" t="s">
        <v>751</v>
      </c>
      <c r="D377" s="19" t="s">
        <v>752</v>
      </c>
      <c r="E377" s="19">
        <v>30</v>
      </c>
      <c r="F377" s="21">
        <v>2921</v>
      </c>
      <c r="G377" s="22">
        <v>1210.17</v>
      </c>
      <c r="H377" s="22">
        <f t="shared" si="147"/>
        <v>139.223097345133</v>
      </c>
      <c r="I377" s="22">
        <v>584.2</v>
      </c>
      <c r="J377" s="22">
        <f t="shared" si="148"/>
        <v>1655.14690265487</v>
      </c>
      <c r="K377" s="22">
        <f t="shared" si="149"/>
        <v>113.919</v>
      </c>
      <c r="L377" s="22">
        <f t="shared" si="150"/>
        <v>41.3786725663717</v>
      </c>
      <c r="M377" s="22">
        <f t="shared" si="151"/>
        <v>24.827203539823</v>
      </c>
      <c r="N377" s="22">
        <f t="shared" si="152"/>
        <v>33.1029380530973</v>
      </c>
      <c r="O377" s="31">
        <v>1441.92</v>
      </c>
      <c r="P377" s="19"/>
    </row>
    <row r="378" s="3" customFormat="1" ht="13.5" outlineLevel="1" spans="1:16">
      <c r="A378" s="23"/>
      <c r="B378" s="23" t="s">
        <v>753</v>
      </c>
      <c r="C378" s="24"/>
      <c r="D378" s="23"/>
      <c r="E378" s="23"/>
      <c r="F378" s="25">
        <f t="shared" ref="F378:O378" si="153">SUBTOTAL(9,F352:F377)</f>
        <v>70349</v>
      </c>
      <c r="G378" s="26">
        <f t="shared" si="153"/>
        <v>29145.58</v>
      </c>
      <c r="H378" s="26">
        <f t="shared" si="153"/>
        <v>3353.03132743363</v>
      </c>
      <c r="I378" s="26">
        <f t="shared" si="153"/>
        <v>13563.8</v>
      </c>
      <c r="J378" s="26">
        <f t="shared" si="153"/>
        <v>39356.3486725664</v>
      </c>
      <c r="K378" s="26">
        <f t="shared" si="153"/>
        <v>2743.611</v>
      </c>
      <c r="L378" s="26">
        <f t="shared" si="153"/>
        <v>983.908716814159</v>
      </c>
      <c r="M378" s="26">
        <f t="shared" si="153"/>
        <v>590.345230088496</v>
      </c>
      <c r="N378" s="26">
        <f t="shared" si="153"/>
        <v>787.126973451327</v>
      </c>
      <c r="O378" s="26">
        <f t="shared" si="153"/>
        <v>34251.35</v>
      </c>
      <c r="P378" s="23"/>
    </row>
    <row r="379" s="1" customFormat="1" ht="13.5" outlineLevel="2" spans="1:16">
      <c r="A379" s="19">
        <v>354</v>
      </c>
      <c r="B379" s="19" t="s">
        <v>754</v>
      </c>
      <c r="C379" s="20" t="s">
        <v>755</v>
      </c>
      <c r="D379" s="19" t="s">
        <v>756</v>
      </c>
      <c r="E379" s="19">
        <v>30</v>
      </c>
      <c r="F379" s="21">
        <v>2722</v>
      </c>
      <c r="G379" s="22">
        <v>1127.72</v>
      </c>
      <c r="H379" s="22">
        <f t="shared" ref="H379:H403" si="154">(G379)/1.13*0.13</f>
        <v>129.737699115044</v>
      </c>
      <c r="I379" s="22">
        <v>544.4</v>
      </c>
      <c r="J379" s="22">
        <f t="shared" ref="J379:J403" si="155">(G379)-H379+(I379)</f>
        <v>1542.38230088496</v>
      </c>
      <c r="K379" s="22">
        <f t="shared" ref="K379:K403" si="156">(F379)*0.039</f>
        <v>106.158</v>
      </c>
      <c r="L379" s="22">
        <f t="shared" ref="L379:L403" si="157">J379*0.025</f>
        <v>38.5595575221239</v>
      </c>
      <c r="M379" s="22">
        <f t="shared" ref="M379:M403" si="158">J379*0.015</f>
        <v>23.1357345132743</v>
      </c>
      <c r="N379" s="22">
        <f t="shared" ref="N379:N403" si="159">J379*0.02</f>
        <v>30.8476460176991</v>
      </c>
      <c r="O379" s="31">
        <v>1343.68</v>
      </c>
      <c r="P379" s="19"/>
    </row>
    <row r="380" s="1" customFormat="1" ht="13.5" outlineLevel="2" spans="1:16">
      <c r="A380" s="19">
        <v>355</v>
      </c>
      <c r="B380" s="19" t="s">
        <v>754</v>
      </c>
      <c r="C380" s="20" t="s">
        <v>757</v>
      </c>
      <c r="D380" s="19" t="s">
        <v>758</v>
      </c>
      <c r="E380" s="19">
        <v>30</v>
      </c>
      <c r="F380" s="21">
        <v>2832</v>
      </c>
      <c r="G380" s="22">
        <v>1173.3</v>
      </c>
      <c r="H380" s="22">
        <f t="shared" si="154"/>
        <v>134.981415929204</v>
      </c>
      <c r="I380" s="22">
        <v>566.4</v>
      </c>
      <c r="J380" s="22">
        <f t="shared" si="155"/>
        <v>1604.7185840708</v>
      </c>
      <c r="K380" s="22">
        <f t="shared" si="156"/>
        <v>110.448</v>
      </c>
      <c r="L380" s="22">
        <f t="shared" si="157"/>
        <v>40.1179646017699</v>
      </c>
      <c r="M380" s="22">
        <f t="shared" si="158"/>
        <v>24.0707787610619</v>
      </c>
      <c r="N380" s="22">
        <f t="shared" si="159"/>
        <v>32.0943716814159</v>
      </c>
      <c r="O380" s="31">
        <v>1397.99</v>
      </c>
      <c r="P380" s="19"/>
    </row>
    <row r="381" s="1" customFormat="1" ht="13.5" outlineLevel="2" spans="1:16">
      <c r="A381" s="19">
        <v>356</v>
      </c>
      <c r="B381" s="19" t="s">
        <v>754</v>
      </c>
      <c r="C381" s="20" t="s">
        <v>759</v>
      </c>
      <c r="D381" s="19" t="s">
        <v>760</v>
      </c>
      <c r="E381" s="19">
        <v>30</v>
      </c>
      <c r="F381" s="21">
        <v>2874</v>
      </c>
      <c r="G381" s="22">
        <v>1190.7</v>
      </c>
      <c r="H381" s="22">
        <f t="shared" si="154"/>
        <v>136.983185840708</v>
      </c>
      <c r="I381" s="22">
        <v>574.8</v>
      </c>
      <c r="J381" s="22">
        <f t="shared" si="155"/>
        <v>1628.51681415929</v>
      </c>
      <c r="K381" s="22">
        <f t="shared" si="156"/>
        <v>112.086</v>
      </c>
      <c r="L381" s="22">
        <f t="shared" si="157"/>
        <v>40.7129203539823</v>
      </c>
      <c r="M381" s="22">
        <f t="shared" si="158"/>
        <v>24.4277522123894</v>
      </c>
      <c r="N381" s="22">
        <f t="shared" si="159"/>
        <v>32.5703362831858</v>
      </c>
      <c r="O381" s="31">
        <v>1418.72</v>
      </c>
      <c r="P381" s="19"/>
    </row>
    <row r="382" s="1" customFormat="1" ht="13.5" outlineLevel="2" spans="1:16">
      <c r="A382" s="19">
        <v>357</v>
      </c>
      <c r="B382" s="19" t="s">
        <v>754</v>
      </c>
      <c r="C382" s="20" t="s">
        <v>761</v>
      </c>
      <c r="D382" s="19" t="s">
        <v>762</v>
      </c>
      <c r="E382" s="19">
        <v>30</v>
      </c>
      <c r="F382" s="21">
        <v>2622</v>
      </c>
      <c r="G382" s="22">
        <v>1086.29</v>
      </c>
      <c r="H382" s="22">
        <f t="shared" si="154"/>
        <v>124.971415929204</v>
      </c>
      <c r="I382" s="22"/>
      <c r="J382" s="22">
        <f t="shared" si="155"/>
        <v>961.318584070796</v>
      </c>
      <c r="K382" s="22">
        <f t="shared" si="156"/>
        <v>102.258</v>
      </c>
      <c r="L382" s="22">
        <f t="shared" si="157"/>
        <v>24.0329646017699</v>
      </c>
      <c r="M382" s="22">
        <f t="shared" si="158"/>
        <v>14.4197787610619</v>
      </c>
      <c r="N382" s="22">
        <f t="shared" si="159"/>
        <v>19.2263716814159</v>
      </c>
      <c r="O382" s="31">
        <v>801.38</v>
      </c>
      <c r="P382" s="19"/>
    </row>
    <row r="383" s="1" customFormat="1" ht="13.5" outlineLevel="2" spans="1:16">
      <c r="A383" s="19">
        <v>358</v>
      </c>
      <c r="B383" s="19" t="s">
        <v>754</v>
      </c>
      <c r="C383" s="20" t="s">
        <v>763</v>
      </c>
      <c r="D383" s="19" t="s">
        <v>764</v>
      </c>
      <c r="E383" s="19">
        <v>30</v>
      </c>
      <c r="F383" s="21">
        <v>2556</v>
      </c>
      <c r="G383" s="22">
        <v>1058.95</v>
      </c>
      <c r="H383" s="22">
        <f t="shared" si="154"/>
        <v>121.82610619469</v>
      </c>
      <c r="I383" s="22">
        <v>511.2</v>
      </c>
      <c r="J383" s="22">
        <f t="shared" si="155"/>
        <v>1448.32389380531</v>
      </c>
      <c r="K383" s="22">
        <f t="shared" si="156"/>
        <v>99.684</v>
      </c>
      <c r="L383" s="22">
        <f t="shared" si="157"/>
        <v>36.2080973451327</v>
      </c>
      <c r="M383" s="22">
        <f t="shared" si="158"/>
        <v>21.7248584070796</v>
      </c>
      <c r="N383" s="22">
        <f t="shared" si="159"/>
        <v>28.9664778761062</v>
      </c>
      <c r="O383" s="31">
        <v>1261.74</v>
      </c>
      <c r="P383" s="19"/>
    </row>
    <row r="384" s="1" customFormat="1" ht="13.5" outlineLevel="2" spans="1:16">
      <c r="A384" s="19">
        <v>359</v>
      </c>
      <c r="B384" s="19" t="s">
        <v>754</v>
      </c>
      <c r="C384" s="20" t="s">
        <v>765</v>
      </c>
      <c r="D384" s="19" t="s">
        <v>766</v>
      </c>
      <c r="E384" s="19">
        <v>30</v>
      </c>
      <c r="F384" s="21">
        <v>2359</v>
      </c>
      <c r="G384" s="22">
        <v>977.33</v>
      </c>
      <c r="H384" s="22">
        <f t="shared" si="154"/>
        <v>112.436194690266</v>
      </c>
      <c r="I384" s="22">
        <v>471.8</v>
      </c>
      <c r="J384" s="22">
        <f t="shared" si="155"/>
        <v>1336.69380530973</v>
      </c>
      <c r="K384" s="22">
        <f t="shared" si="156"/>
        <v>92.001</v>
      </c>
      <c r="L384" s="22">
        <f t="shared" si="157"/>
        <v>33.4173451327434</v>
      </c>
      <c r="M384" s="22">
        <f t="shared" si="158"/>
        <v>20.050407079646</v>
      </c>
      <c r="N384" s="22">
        <f t="shared" si="159"/>
        <v>26.7338761061947</v>
      </c>
      <c r="O384" s="31">
        <v>1164.49</v>
      </c>
      <c r="P384" s="19"/>
    </row>
    <row r="385" s="1" customFormat="1" ht="13.5" outlineLevel="2" spans="1:16">
      <c r="A385" s="19">
        <v>360</v>
      </c>
      <c r="B385" s="19" t="s">
        <v>754</v>
      </c>
      <c r="C385" s="20" t="s">
        <v>767</v>
      </c>
      <c r="D385" s="19" t="s">
        <v>768</v>
      </c>
      <c r="E385" s="19">
        <v>30</v>
      </c>
      <c r="F385" s="21">
        <v>2007</v>
      </c>
      <c r="G385" s="22">
        <v>831.5</v>
      </c>
      <c r="H385" s="22">
        <f t="shared" si="154"/>
        <v>95.6592920353982</v>
      </c>
      <c r="I385" s="22">
        <v>401.4</v>
      </c>
      <c r="J385" s="22">
        <f t="shared" si="155"/>
        <v>1137.2407079646</v>
      </c>
      <c r="K385" s="22">
        <f t="shared" si="156"/>
        <v>78.273</v>
      </c>
      <c r="L385" s="22">
        <f t="shared" si="157"/>
        <v>28.431017699115</v>
      </c>
      <c r="M385" s="22">
        <f t="shared" si="158"/>
        <v>17.058610619469</v>
      </c>
      <c r="N385" s="22">
        <f t="shared" si="159"/>
        <v>22.744814159292</v>
      </c>
      <c r="O385" s="31">
        <v>990.73</v>
      </c>
      <c r="P385" s="19"/>
    </row>
    <row r="386" s="1" customFormat="1" ht="13.5" outlineLevel="2" spans="1:16">
      <c r="A386" s="19">
        <v>361</v>
      </c>
      <c r="B386" s="19" t="s">
        <v>754</v>
      </c>
      <c r="C386" s="20" t="s">
        <v>769</v>
      </c>
      <c r="D386" s="19" t="s">
        <v>770</v>
      </c>
      <c r="E386" s="19">
        <v>30</v>
      </c>
      <c r="F386" s="21">
        <v>2498</v>
      </c>
      <c r="G386" s="22">
        <v>1034.92</v>
      </c>
      <c r="H386" s="22">
        <f t="shared" si="154"/>
        <v>119.061592920354</v>
      </c>
      <c r="I386" s="22">
        <v>499.6</v>
      </c>
      <c r="J386" s="22">
        <f t="shared" si="155"/>
        <v>1415.45840707965</v>
      </c>
      <c r="K386" s="22">
        <f t="shared" si="156"/>
        <v>97.422</v>
      </c>
      <c r="L386" s="22">
        <f t="shared" si="157"/>
        <v>35.3864601769912</v>
      </c>
      <c r="M386" s="22">
        <f t="shared" si="158"/>
        <v>21.2318761061947</v>
      </c>
      <c r="N386" s="22">
        <f t="shared" si="159"/>
        <v>28.3091681415929</v>
      </c>
      <c r="O386" s="31">
        <v>1233.11</v>
      </c>
      <c r="P386" s="19"/>
    </row>
    <row r="387" s="1" customFormat="1" ht="13.5" outlineLevel="2" spans="1:16">
      <c r="A387" s="19">
        <v>362</v>
      </c>
      <c r="B387" s="19" t="s">
        <v>754</v>
      </c>
      <c r="C387" s="20" t="s">
        <v>771</v>
      </c>
      <c r="D387" s="19" t="s">
        <v>772</v>
      </c>
      <c r="E387" s="19">
        <v>30</v>
      </c>
      <c r="F387" s="21">
        <v>2859</v>
      </c>
      <c r="G387" s="22">
        <v>1184.48</v>
      </c>
      <c r="H387" s="22">
        <f t="shared" si="154"/>
        <v>136.267610619469</v>
      </c>
      <c r="I387" s="22">
        <v>571.8</v>
      </c>
      <c r="J387" s="22">
        <f t="shared" si="155"/>
        <v>1620.01238938053</v>
      </c>
      <c r="K387" s="22">
        <f t="shared" si="156"/>
        <v>111.501</v>
      </c>
      <c r="L387" s="22">
        <f t="shared" si="157"/>
        <v>40.5003097345133</v>
      </c>
      <c r="M387" s="22">
        <f t="shared" si="158"/>
        <v>24.300185840708</v>
      </c>
      <c r="N387" s="22">
        <f t="shared" si="159"/>
        <v>32.4002477876106</v>
      </c>
      <c r="O387" s="31">
        <v>1411.31</v>
      </c>
      <c r="P387" s="19"/>
    </row>
    <row r="388" s="1" customFormat="1" ht="13.5" outlineLevel="2" spans="1:16">
      <c r="A388" s="19">
        <v>363</v>
      </c>
      <c r="B388" s="19" t="s">
        <v>754</v>
      </c>
      <c r="C388" s="20" t="s">
        <v>773</v>
      </c>
      <c r="D388" s="19" t="s">
        <v>774</v>
      </c>
      <c r="E388" s="19">
        <v>30</v>
      </c>
      <c r="F388" s="21">
        <v>2652</v>
      </c>
      <c r="G388" s="22">
        <v>1098.72</v>
      </c>
      <c r="H388" s="22">
        <f t="shared" si="154"/>
        <v>126.401415929204</v>
      </c>
      <c r="I388" s="22">
        <v>530.4</v>
      </c>
      <c r="J388" s="22">
        <f t="shared" si="155"/>
        <v>1502.7185840708</v>
      </c>
      <c r="K388" s="22">
        <f t="shared" si="156"/>
        <v>103.428</v>
      </c>
      <c r="L388" s="22">
        <f t="shared" si="157"/>
        <v>37.5679646017699</v>
      </c>
      <c r="M388" s="22">
        <f t="shared" si="158"/>
        <v>22.5407787610619</v>
      </c>
      <c r="N388" s="22">
        <f t="shared" si="159"/>
        <v>30.0543716814159</v>
      </c>
      <c r="O388" s="31">
        <v>1309.13</v>
      </c>
      <c r="P388" s="19"/>
    </row>
    <row r="389" s="1" customFormat="1" ht="13.5" outlineLevel="2" spans="1:16">
      <c r="A389" s="19">
        <v>364</v>
      </c>
      <c r="B389" s="19" t="s">
        <v>754</v>
      </c>
      <c r="C389" s="20" t="s">
        <v>775</v>
      </c>
      <c r="D389" s="19" t="s">
        <v>776</v>
      </c>
      <c r="E389" s="19">
        <v>30</v>
      </c>
      <c r="F389" s="21">
        <v>3003</v>
      </c>
      <c r="G389" s="22">
        <v>1244.14</v>
      </c>
      <c r="H389" s="22">
        <f t="shared" si="154"/>
        <v>143.131150442478</v>
      </c>
      <c r="I389" s="22">
        <v>600.6</v>
      </c>
      <c r="J389" s="22">
        <f t="shared" si="155"/>
        <v>1701.60884955752</v>
      </c>
      <c r="K389" s="22">
        <f t="shared" si="156"/>
        <v>117.117</v>
      </c>
      <c r="L389" s="22">
        <f t="shared" si="157"/>
        <v>42.5402212389381</v>
      </c>
      <c r="M389" s="22">
        <f t="shared" si="158"/>
        <v>25.5241327433628</v>
      </c>
      <c r="N389" s="22">
        <f t="shared" si="159"/>
        <v>34.0321769911504</v>
      </c>
      <c r="O389" s="31">
        <v>1482.4</v>
      </c>
      <c r="P389" s="19"/>
    </row>
    <row r="390" s="1" customFormat="1" ht="13.5" outlineLevel="2" spans="1:16">
      <c r="A390" s="19">
        <v>365</v>
      </c>
      <c r="B390" s="19" t="s">
        <v>754</v>
      </c>
      <c r="C390" s="20" t="s">
        <v>777</v>
      </c>
      <c r="D390" s="19" t="s">
        <v>778</v>
      </c>
      <c r="E390" s="19">
        <v>30</v>
      </c>
      <c r="F390" s="21">
        <v>2970</v>
      </c>
      <c r="G390" s="22">
        <v>1230.47</v>
      </c>
      <c r="H390" s="22">
        <f t="shared" si="154"/>
        <v>141.558495575221</v>
      </c>
      <c r="I390" s="22">
        <v>594</v>
      </c>
      <c r="J390" s="22">
        <f t="shared" si="155"/>
        <v>1682.91150442478</v>
      </c>
      <c r="K390" s="22">
        <f t="shared" si="156"/>
        <v>115.83</v>
      </c>
      <c r="L390" s="22">
        <f t="shared" si="157"/>
        <v>42.0727876106195</v>
      </c>
      <c r="M390" s="22">
        <f t="shared" si="158"/>
        <v>25.2436725663717</v>
      </c>
      <c r="N390" s="22">
        <f t="shared" si="159"/>
        <v>33.6582300884956</v>
      </c>
      <c r="O390" s="31">
        <v>1466.11</v>
      </c>
      <c r="P390" s="19"/>
    </row>
    <row r="391" s="1" customFormat="1" ht="13.5" outlineLevel="2" spans="1:16">
      <c r="A391" s="19">
        <v>366</v>
      </c>
      <c r="B391" s="19" t="s">
        <v>754</v>
      </c>
      <c r="C391" s="20" t="s">
        <v>779</v>
      </c>
      <c r="D391" s="19" t="s">
        <v>780</v>
      </c>
      <c r="E391" s="19">
        <v>30</v>
      </c>
      <c r="F391" s="21">
        <v>2680</v>
      </c>
      <c r="G391" s="22">
        <v>1110.32</v>
      </c>
      <c r="H391" s="22">
        <f t="shared" si="154"/>
        <v>127.73592920354</v>
      </c>
      <c r="I391" s="22">
        <v>536</v>
      </c>
      <c r="J391" s="22">
        <f t="shared" si="155"/>
        <v>1518.58407079646</v>
      </c>
      <c r="K391" s="22">
        <f t="shared" si="156"/>
        <v>104.52</v>
      </c>
      <c r="L391" s="22">
        <f t="shared" si="157"/>
        <v>37.9646017699115</v>
      </c>
      <c r="M391" s="22">
        <f t="shared" si="158"/>
        <v>22.7787610619469</v>
      </c>
      <c r="N391" s="22">
        <f t="shared" si="159"/>
        <v>30.3716814159292</v>
      </c>
      <c r="O391" s="31">
        <v>1322.95</v>
      </c>
      <c r="P391" s="19"/>
    </row>
    <row r="392" s="1" customFormat="1" ht="13.5" outlineLevel="2" spans="1:16">
      <c r="A392" s="19">
        <v>367</v>
      </c>
      <c r="B392" s="19" t="s">
        <v>754</v>
      </c>
      <c r="C392" s="20" t="s">
        <v>781</v>
      </c>
      <c r="D392" s="19" t="s">
        <v>782</v>
      </c>
      <c r="E392" s="19">
        <v>30</v>
      </c>
      <c r="F392" s="21">
        <v>2938</v>
      </c>
      <c r="G392" s="22">
        <v>1217.21</v>
      </c>
      <c r="H392" s="22">
        <f t="shared" si="154"/>
        <v>140.033008849558</v>
      </c>
      <c r="I392" s="22">
        <v>587.6</v>
      </c>
      <c r="J392" s="22">
        <f t="shared" si="155"/>
        <v>1664.77699115044</v>
      </c>
      <c r="K392" s="22">
        <f t="shared" si="156"/>
        <v>114.582</v>
      </c>
      <c r="L392" s="22">
        <f t="shared" si="157"/>
        <v>41.6194247787611</v>
      </c>
      <c r="M392" s="22">
        <f t="shared" si="158"/>
        <v>24.9716548672566</v>
      </c>
      <c r="N392" s="22">
        <f t="shared" si="159"/>
        <v>33.2955398230089</v>
      </c>
      <c r="O392" s="31">
        <v>1450.31</v>
      </c>
      <c r="P392" s="19"/>
    </row>
    <row r="393" s="1" customFormat="1" ht="13.5" outlineLevel="2" spans="1:16">
      <c r="A393" s="19">
        <v>368</v>
      </c>
      <c r="B393" s="19" t="s">
        <v>754</v>
      </c>
      <c r="C393" s="20" t="s">
        <v>783</v>
      </c>
      <c r="D393" s="19" t="s">
        <v>784</v>
      </c>
      <c r="E393" s="19">
        <v>30</v>
      </c>
      <c r="F393" s="21">
        <v>2583</v>
      </c>
      <c r="G393" s="22">
        <v>1070.14</v>
      </c>
      <c r="H393" s="22">
        <f t="shared" si="154"/>
        <v>123.113451327434</v>
      </c>
      <c r="I393" s="22">
        <v>516.6</v>
      </c>
      <c r="J393" s="22">
        <f t="shared" si="155"/>
        <v>1463.62654867257</v>
      </c>
      <c r="K393" s="22">
        <f t="shared" si="156"/>
        <v>100.737</v>
      </c>
      <c r="L393" s="22">
        <f t="shared" si="157"/>
        <v>36.5906637168142</v>
      </c>
      <c r="M393" s="22">
        <f t="shared" si="158"/>
        <v>21.9543982300885</v>
      </c>
      <c r="N393" s="22">
        <f t="shared" si="159"/>
        <v>29.2725309734513</v>
      </c>
      <c r="O393" s="31">
        <v>1275.07</v>
      </c>
      <c r="P393" s="19"/>
    </row>
    <row r="394" s="1" customFormat="1" ht="13.5" outlineLevel="2" spans="1:16">
      <c r="A394" s="19">
        <v>369</v>
      </c>
      <c r="B394" s="19" t="s">
        <v>754</v>
      </c>
      <c r="C394" s="20" t="s">
        <v>785</v>
      </c>
      <c r="D394" s="19" t="s">
        <v>786</v>
      </c>
      <c r="E394" s="19">
        <v>30</v>
      </c>
      <c r="F394" s="21">
        <v>4094</v>
      </c>
      <c r="G394" s="22">
        <v>1696.14</v>
      </c>
      <c r="H394" s="22">
        <f t="shared" si="154"/>
        <v>195.131150442478</v>
      </c>
      <c r="I394" s="22">
        <v>818.8</v>
      </c>
      <c r="J394" s="22">
        <f t="shared" si="155"/>
        <v>2319.80884955752</v>
      </c>
      <c r="K394" s="22">
        <f t="shared" si="156"/>
        <v>159.666</v>
      </c>
      <c r="L394" s="22">
        <f t="shared" si="157"/>
        <v>57.9952212389381</v>
      </c>
      <c r="M394" s="22">
        <f t="shared" si="158"/>
        <v>34.7971327433628</v>
      </c>
      <c r="N394" s="22">
        <f t="shared" si="159"/>
        <v>46.3961769911504</v>
      </c>
      <c r="O394" s="31">
        <v>2020.95</v>
      </c>
      <c r="P394" s="19"/>
    </row>
    <row r="395" s="1" customFormat="1" ht="13.5" outlineLevel="2" spans="1:16">
      <c r="A395" s="19">
        <v>370</v>
      </c>
      <c r="B395" s="19" t="s">
        <v>754</v>
      </c>
      <c r="C395" s="20" t="s">
        <v>787</v>
      </c>
      <c r="D395" s="19" t="s">
        <v>788</v>
      </c>
      <c r="E395" s="19">
        <v>30</v>
      </c>
      <c r="F395" s="21">
        <v>2824</v>
      </c>
      <c r="G395" s="22">
        <v>1169.98</v>
      </c>
      <c r="H395" s="22">
        <f t="shared" si="154"/>
        <v>134.599469026549</v>
      </c>
      <c r="I395" s="22">
        <v>564.8</v>
      </c>
      <c r="J395" s="22">
        <f t="shared" si="155"/>
        <v>1600.18053097345</v>
      </c>
      <c r="K395" s="22">
        <f t="shared" si="156"/>
        <v>110.136</v>
      </c>
      <c r="L395" s="22">
        <f t="shared" si="157"/>
        <v>40.0045132743363</v>
      </c>
      <c r="M395" s="22">
        <f t="shared" si="158"/>
        <v>24.0027079646018</v>
      </c>
      <c r="N395" s="22">
        <f t="shared" si="159"/>
        <v>32.003610619469</v>
      </c>
      <c r="O395" s="31">
        <v>1394.03</v>
      </c>
      <c r="P395" s="19"/>
    </row>
    <row r="396" s="1" customFormat="1" ht="13.5" outlineLevel="2" spans="1:16">
      <c r="A396" s="19">
        <v>371</v>
      </c>
      <c r="B396" s="19" t="s">
        <v>754</v>
      </c>
      <c r="C396" s="20" t="s">
        <v>789</v>
      </c>
      <c r="D396" s="19" t="s">
        <v>790</v>
      </c>
      <c r="E396" s="19">
        <v>30</v>
      </c>
      <c r="F396" s="21">
        <v>2779</v>
      </c>
      <c r="G396" s="22">
        <v>1151.34</v>
      </c>
      <c r="H396" s="22">
        <f t="shared" si="154"/>
        <v>132.455044247788</v>
      </c>
      <c r="I396" s="22">
        <v>555.8</v>
      </c>
      <c r="J396" s="22">
        <f t="shared" si="155"/>
        <v>1574.68495575221</v>
      </c>
      <c r="K396" s="22">
        <f t="shared" si="156"/>
        <v>108.381</v>
      </c>
      <c r="L396" s="22">
        <f t="shared" si="157"/>
        <v>39.3671238938053</v>
      </c>
      <c r="M396" s="22">
        <f t="shared" si="158"/>
        <v>23.6202743362832</v>
      </c>
      <c r="N396" s="22">
        <f t="shared" si="159"/>
        <v>31.4936991150442</v>
      </c>
      <c r="O396" s="31">
        <v>1371.82</v>
      </c>
      <c r="P396" s="19"/>
    </row>
    <row r="397" s="1" customFormat="1" ht="13.5" outlineLevel="2" spans="1:16">
      <c r="A397" s="19">
        <v>372</v>
      </c>
      <c r="B397" s="19" t="s">
        <v>754</v>
      </c>
      <c r="C397" s="20" t="s">
        <v>791</v>
      </c>
      <c r="D397" s="19" t="s">
        <v>792</v>
      </c>
      <c r="E397" s="19">
        <v>30</v>
      </c>
      <c r="F397" s="21">
        <v>2319</v>
      </c>
      <c r="G397" s="22">
        <v>960.76</v>
      </c>
      <c r="H397" s="22">
        <f t="shared" si="154"/>
        <v>110.529911504425</v>
      </c>
      <c r="I397" s="22">
        <v>463.8</v>
      </c>
      <c r="J397" s="22">
        <f t="shared" si="155"/>
        <v>1314.03008849558</v>
      </c>
      <c r="K397" s="22">
        <f t="shared" si="156"/>
        <v>90.441</v>
      </c>
      <c r="L397" s="22">
        <f t="shared" si="157"/>
        <v>32.8507522123894</v>
      </c>
      <c r="M397" s="22">
        <f t="shared" si="158"/>
        <v>19.7104513274336</v>
      </c>
      <c r="N397" s="22">
        <f t="shared" si="159"/>
        <v>26.2806017699115</v>
      </c>
      <c r="O397" s="31">
        <v>1144.75</v>
      </c>
      <c r="P397" s="19"/>
    </row>
    <row r="398" s="1" customFormat="1" ht="13.5" outlineLevel="2" spans="1:16">
      <c r="A398" s="19">
        <v>373</v>
      </c>
      <c r="B398" s="19" t="s">
        <v>754</v>
      </c>
      <c r="C398" s="20" t="s">
        <v>793</v>
      </c>
      <c r="D398" s="19" t="s">
        <v>794</v>
      </c>
      <c r="E398" s="19">
        <v>30</v>
      </c>
      <c r="F398" s="21">
        <v>2748</v>
      </c>
      <c r="G398" s="22">
        <v>1138.5</v>
      </c>
      <c r="H398" s="22">
        <f t="shared" si="154"/>
        <v>130.977876106195</v>
      </c>
      <c r="I398" s="22">
        <v>549.6</v>
      </c>
      <c r="J398" s="22">
        <f t="shared" si="155"/>
        <v>1557.12212389381</v>
      </c>
      <c r="K398" s="22">
        <f t="shared" si="156"/>
        <v>107.172</v>
      </c>
      <c r="L398" s="22">
        <f t="shared" si="157"/>
        <v>38.9280530973451</v>
      </c>
      <c r="M398" s="22">
        <f t="shared" si="158"/>
        <v>23.3568318584071</v>
      </c>
      <c r="N398" s="22">
        <f t="shared" si="159"/>
        <v>31.1424424778761</v>
      </c>
      <c r="O398" s="31">
        <v>1356.52</v>
      </c>
      <c r="P398" s="19"/>
    </row>
    <row r="399" s="1" customFormat="1" ht="13.5" outlineLevel="2" spans="1:16">
      <c r="A399" s="19">
        <v>374</v>
      </c>
      <c r="B399" s="19" t="s">
        <v>754</v>
      </c>
      <c r="C399" s="20" t="s">
        <v>795</v>
      </c>
      <c r="D399" s="19" t="s">
        <v>796</v>
      </c>
      <c r="E399" s="19">
        <v>30</v>
      </c>
      <c r="F399" s="21">
        <v>3039</v>
      </c>
      <c r="G399" s="22">
        <v>1259.06</v>
      </c>
      <c r="H399" s="22">
        <f t="shared" si="154"/>
        <v>144.847610619469</v>
      </c>
      <c r="I399" s="22">
        <v>607.8</v>
      </c>
      <c r="J399" s="22">
        <f t="shared" si="155"/>
        <v>1722.01238938053</v>
      </c>
      <c r="K399" s="22">
        <f t="shared" si="156"/>
        <v>118.521</v>
      </c>
      <c r="L399" s="22">
        <f t="shared" si="157"/>
        <v>43.0503097345133</v>
      </c>
      <c r="M399" s="22">
        <f t="shared" si="158"/>
        <v>25.830185840708</v>
      </c>
      <c r="N399" s="22">
        <f t="shared" si="159"/>
        <v>34.4402477876106</v>
      </c>
      <c r="O399" s="31">
        <v>1500.17</v>
      </c>
      <c r="P399" s="19"/>
    </row>
    <row r="400" s="1" customFormat="1" ht="13.5" outlineLevel="2" spans="1:16">
      <c r="A400" s="19">
        <v>375</v>
      </c>
      <c r="B400" s="19" t="s">
        <v>754</v>
      </c>
      <c r="C400" s="20" t="s">
        <v>797</v>
      </c>
      <c r="D400" s="19" t="s">
        <v>798</v>
      </c>
      <c r="E400" s="19">
        <v>30</v>
      </c>
      <c r="F400" s="21">
        <v>2601</v>
      </c>
      <c r="G400" s="22">
        <v>1077.59</v>
      </c>
      <c r="H400" s="22">
        <f t="shared" si="154"/>
        <v>123.970530973451</v>
      </c>
      <c r="I400" s="22">
        <v>520.2</v>
      </c>
      <c r="J400" s="22">
        <f t="shared" si="155"/>
        <v>1473.81946902655</v>
      </c>
      <c r="K400" s="22">
        <f t="shared" si="156"/>
        <v>101.439</v>
      </c>
      <c r="L400" s="22">
        <f t="shared" si="157"/>
        <v>36.8454867256637</v>
      </c>
      <c r="M400" s="22">
        <f t="shared" si="158"/>
        <v>22.1072920353982</v>
      </c>
      <c r="N400" s="22">
        <f t="shared" si="159"/>
        <v>29.476389380531</v>
      </c>
      <c r="O400" s="31">
        <v>1283.95</v>
      </c>
      <c r="P400" s="19"/>
    </row>
    <row r="401" s="1" customFormat="1" ht="13.5" outlineLevel="2" spans="1:16">
      <c r="A401" s="19">
        <v>376</v>
      </c>
      <c r="B401" s="19" t="s">
        <v>754</v>
      </c>
      <c r="C401" s="20" t="s">
        <v>799</v>
      </c>
      <c r="D401" s="19" t="s">
        <v>800</v>
      </c>
      <c r="E401" s="19">
        <v>30</v>
      </c>
      <c r="F401" s="21">
        <v>2905</v>
      </c>
      <c r="G401" s="22">
        <v>1203.54</v>
      </c>
      <c r="H401" s="22">
        <f t="shared" si="154"/>
        <v>138.460353982301</v>
      </c>
      <c r="I401" s="22">
        <v>581</v>
      </c>
      <c r="J401" s="22">
        <f t="shared" si="155"/>
        <v>1646.0796460177</v>
      </c>
      <c r="K401" s="22">
        <f t="shared" si="156"/>
        <v>113.295</v>
      </c>
      <c r="L401" s="22">
        <f t="shared" si="157"/>
        <v>41.1519911504425</v>
      </c>
      <c r="M401" s="22">
        <f t="shared" si="158"/>
        <v>24.6911946902655</v>
      </c>
      <c r="N401" s="22">
        <f t="shared" si="159"/>
        <v>32.921592920354</v>
      </c>
      <c r="O401" s="31">
        <v>1434.02</v>
      </c>
      <c r="P401" s="19"/>
    </row>
    <row r="402" s="1" customFormat="1" ht="13.5" outlineLevel="2" spans="1:16">
      <c r="A402" s="19">
        <v>377</v>
      </c>
      <c r="B402" s="19" t="s">
        <v>754</v>
      </c>
      <c r="C402" s="20" t="s">
        <v>801</v>
      </c>
      <c r="D402" s="19" t="s">
        <v>802</v>
      </c>
      <c r="E402" s="19">
        <v>30</v>
      </c>
      <c r="F402" s="21">
        <v>2971</v>
      </c>
      <c r="G402" s="22">
        <v>1230.89</v>
      </c>
      <c r="H402" s="22">
        <f t="shared" si="154"/>
        <v>141.606814159292</v>
      </c>
      <c r="I402" s="22"/>
      <c r="J402" s="22">
        <f t="shared" si="155"/>
        <v>1089.28318584071</v>
      </c>
      <c r="K402" s="22">
        <f t="shared" si="156"/>
        <v>115.869</v>
      </c>
      <c r="L402" s="22">
        <f t="shared" si="157"/>
        <v>27.2320796460177</v>
      </c>
      <c r="M402" s="22">
        <f t="shared" si="158"/>
        <v>16.3392477876106</v>
      </c>
      <c r="N402" s="22">
        <f t="shared" si="159"/>
        <v>21.7856637168142</v>
      </c>
      <c r="O402" s="31">
        <v>908.06</v>
      </c>
      <c r="P402" s="19"/>
    </row>
    <row r="403" s="1" customFormat="1" ht="13.5" outlineLevel="2" spans="1:16">
      <c r="A403" s="19">
        <v>378</v>
      </c>
      <c r="B403" s="19" t="s">
        <v>754</v>
      </c>
      <c r="C403" s="20" t="s">
        <v>755</v>
      </c>
      <c r="D403" s="19" t="s">
        <v>803</v>
      </c>
      <c r="E403" s="33">
        <v>33</v>
      </c>
      <c r="F403" s="21">
        <v>2329</v>
      </c>
      <c r="G403" s="22">
        <v>964.9</v>
      </c>
      <c r="H403" s="22">
        <f t="shared" si="154"/>
        <v>111.006194690266</v>
      </c>
      <c r="I403" s="22"/>
      <c r="J403" s="22">
        <f t="shared" si="155"/>
        <v>853.893805309734</v>
      </c>
      <c r="K403" s="22">
        <f t="shared" si="156"/>
        <v>90.831</v>
      </c>
      <c r="L403" s="22">
        <f t="shared" si="157"/>
        <v>21.3473451327434</v>
      </c>
      <c r="M403" s="22">
        <f t="shared" si="158"/>
        <v>12.808407079646</v>
      </c>
      <c r="N403" s="22">
        <f t="shared" si="159"/>
        <v>17.0778761061947</v>
      </c>
      <c r="O403" s="31">
        <v>711.83</v>
      </c>
      <c r="P403" s="19"/>
    </row>
    <row r="404" s="3" customFormat="1" ht="13.5" outlineLevel="1" spans="1:16">
      <c r="A404" s="23"/>
      <c r="B404" s="23" t="s">
        <v>804</v>
      </c>
      <c r="C404" s="24"/>
      <c r="D404" s="23"/>
      <c r="E404" s="23"/>
      <c r="F404" s="25">
        <f t="shared" ref="F404:O404" si="160">SUBTOTAL(9,F379:F403)</f>
        <v>68764</v>
      </c>
      <c r="G404" s="26">
        <f t="shared" si="160"/>
        <v>28488.89</v>
      </c>
      <c r="H404" s="26">
        <f t="shared" si="160"/>
        <v>3277.48292035399</v>
      </c>
      <c r="I404" s="26">
        <f t="shared" si="160"/>
        <v>12168.4</v>
      </c>
      <c r="J404" s="26">
        <f t="shared" si="160"/>
        <v>37379.807079646</v>
      </c>
      <c r="K404" s="26">
        <f t="shared" si="160"/>
        <v>2681.796</v>
      </c>
      <c r="L404" s="26">
        <f t="shared" si="160"/>
        <v>934.495176991151</v>
      </c>
      <c r="M404" s="26">
        <f t="shared" si="160"/>
        <v>560.69710619469</v>
      </c>
      <c r="N404" s="26">
        <f t="shared" si="160"/>
        <v>747.59614159292</v>
      </c>
      <c r="O404" s="26">
        <f t="shared" si="160"/>
        <v>32455.22</v>
      </c>
      <c r="P404" s="23"/>
    </row>
    <row r="405" s="3" customFormat="1" ht="13.5" spans="1:16">
      <c r="A405" s="23"/>
      <c r="B405" s="23" t="s">
        <v>805</v>
      </c>
      <c r="C405" s="24"/>
      <c r="D405" s="23"/>
      <c r="E405" s="23"/>
      <c r="F405" s="25">
        <f t="shared" ref="F405:O405" si="161">SUBTOTAL(9,F4:F403)</f>
        <v>1006202</v>
      </c>
      <c r="G405" s="26">
        <f t="shared" si="161"/>
        <v>416869.54</v>
      </c>
      <c r="H405" s="26">
        <f t="shared" si="161"/>
        <v>47958.4426548672</v>
      </c>
      <c r="I405" s="26">
        <f t="shared" si="161"/>
        <v>175085.43</v>
      </c>
      <c r="J405" s="26">
        <f t="shared" si="161"/>
        <v>543996.527345133</v>
      </c>
      <c r="K405" s="26">
        <f t="shared" si="161"/>
        <v>39241.878</v>
      </c>
      <c r="L405" s="26">
        <f t="shared" si="161"/>
        <v>13599.9131836283</v>
      </c>
      <c r="M405" s="26">
        <f t="shared" si="161"/>
        <v>8159.94791017698</v>
      </c>
      <c r="N405" s="26">
        <f t="shared" si="161"/>
        <v>10879.9305469027</v>
      </c>
      <c r="O405" s="26">
        <f t="shared" si="161"/>
        <v>472114.83</v>
      </c>
      <c r="P405" s="19"/>
    </row>
    <row r="406" spans="2:2">
      <c r="B406" s="34"/>
    </row>
    <row r="407" spans="8:14">
      <c r="H407" s="5" t="s">
        <v>806</v>
      </c>
      <c r="K407" s="5" t="s">
        <v>807</v>
      </c>
      <c r="N407" s="5" t="s">
        <v>808</v>
      </c>
    </row>
  </sheetData>
  <sheetProtection selectLockedCells="1" selectUnlockedCells="1"/>
  <mergeCells count="2">
    <mergeCell ref="A1:P1"/>
    <mergeCell ref="A2:P2"/>
  </mergeCells>
  <conditionalFormatting sqref="O3:O4">
    <cfRule type="cellIs" dxfId="0" priority="2" operator="lessThan">
      <formula>0</formula>
    </cfRule>
  </conditionalFormatting>
  <conditionalFormatting sqref="O406:O1048576 O1:O2 O5:O19 O21:O29 O31:O53 O55:O82 O84:O105 O107:O128 O130:O139 O141:O163 O165:O184 O186:O211 O213:O231 O233:O248 O250:O256 O258:O267 O269:O279 O281:O287 O289:O293 O295:O303 O305:O323 O325:O338 O340:O350 O352:O377 O379:O403">
    <cfRule type="cellIs" dxfId="0" priority="1" operator="lessThan">
      <formula>0</formula>
    </cfRule>
  </conditionalFormatting>
  <printOptions horizontalCentered="1"/>
  <pageMargins left="0.15625" right="0.118055555555556" top="0.432638888888889" bottom="0.393055555555556" header="0.196527777777778" footer="0.15625"/>
  <pageSetup paperSize="9" scale="81" fitToHeight="0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暗里着迷.</cp:lastModifiedBy>
  <dcterms:created xsi:type="dcterms:W3CDTF">2021-07-27T01:39:00Z</dcterms:created>
  <dcterms:modified xsi:type="dcterms:W3CDTF">2023-11-30T03:56:33Z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D85289F2515845609E2A59856CA37326_13</vt:lpwstr>
  </property>
  <property fmtid="{D5CDD505-2E9C-101B-9397-08002B2CF9AE}" pid="3" name="KSOProductBuildVer">
    <vt:lpwstr>2052-10.8.0.6470</vt:lpwstr>
  </property>
  <property fmtid="{D5CDD505-2E9C-101B-9397-08002B2CF9AE}" pid="4" name="KSOReadingLayout">
    <vt:bool>true</vt:bool>
  </property>
  <property fmtid="{D5CDD505-2E9C-101B-9397-08002B2CF9AE}" pid="5" name="commondata">
    <vt:lpwstr>eyJoZGlkIjoiNDlhOGNjZGQxMGQ0ZDA3MDgxMGU3MDcwMDUwYTg5NWQifQ==</vt:lpwstr>
  </property>
</Properties>
</file>